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7695" windowHeight="8235" tabRatio="871" activeTab="10"/>
  </bookViews>
  <sheets>
    <sheet name="㈱塩釜" sheetId="1" r:id="rId1"/>
    <sheet name="機船" sheetId="2" r:id="rId2"/>
    <sheet name="気仙沼" sheetId="3" r:id="rId3"/>
    <sheet name="石巻第１" sheetId="4" r:id="rId4"/>
    <sheet name="石巻第２" sheetId="5" r:id="rId5"/>
    <sheet name="女川" sheetId="6" r:id="rId6"/>
    <sheet name="南三陸" sheetId="7" r:id="rId7"/>
    <sheet name="閖上" sheetId="8" r:id="rId8"/>
    <sheet name="亘理" sheetId="9" r:id="rId9"/>
    <sheet name="牡鹿" sheetId="10" r:id="rId10"/>
    <sheet name="七ヶ浜" sheetId="11" r:id="rId11"/>
    <sheet name="合計" sheetId="12" r:id="rId12"/>
    <sheet name="塩釜合計" sheetId="13" r:id="rId13"/>
    <sheet name="石巻合計" sheetId="14" r:id="rId14"/>
  </sheets>
  <definedNames>
    <definedName name="_xlnm.Print_Area" localSheetId="12">'塩釜合計'!$A$1:$AS$72</definedName>
    <definedName name="_xlnm.Print_Area" localSheetId="9">'牡鹿'!$A$1:$AS$72</definedName>
    <definedName name="_xlnm.Print_Area" localSheetId="0">'㈱塩釜'!$A$1:$AS$72</definedName>
    <definedName name="_xlnm.Print_Area" localSheetId="1">'機船'!$A$1:$AS$72</definedName>
    <definedName name="_xlnm.Print_Area" localSheetId="2">'気仙沼'!$A$1:$AS$72</definedName>
    <definedName name="_xlnm.Print_Area" localSheetId="11">'合計'!$A$1:$AS$72</definedName>
    <definedName name="_xlnm.Print_Area" localSheetId="10">'七ヶ浜'!$A$1:$AS$72</definedName>
    <definedName name="_xlnm.Print_Area" localSheetId="5">'女川'!$A$1:$AS$72</definedName>
    <definedName name="_xlnm.Print_Area" localSheetId="13">'石巻合計'!$A$1:$AS$72</definedName>
    <definedName name="_xlnm.Print_Area" localSheetId="3">'石巻第１'!$A$1:$AS$72</definedName>
    <definedName name="_xlnm.Print_Area" localSheetId="4">'石巻第２'!$A$1:$AS$72</definedName>
    <definedName name="_xlnm.Print_Area" localSheetId="6">'南三陸'!$A$1:$AS$72</definedName>
    <definedName name="_xlnm.Print_Area" localSheetId="8">'亘理'!$A$1:$AS$72</definedName>
    <definedName name="_xlnm.Print_Area" localSheetId="7">'閖上'!$A$1:$AS$72</definedName>
  </definedNames>
  <calcPr fullCalcOnLoad="1"/>
</workbook>
</file>

<file path=xl/sharedStrings.xml><?xml version="1.0" encoding="utf-8"?>
<sst xmlns="http://schemas.openxmlformats.org/spreadsheetml/2006/main" count="4986" uniqueCount="115">
  <si>
    <t/>
  </si>
  <si>
    <t>㈱塩釜魚市場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</si>
  <si>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</si>
  <si>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</si>
  <si>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</si>
  <si>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</si>
  <si>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</si>
  <si>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</si>
  <si>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</si>
  <si>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</si>
  <si>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</si>
  <si>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</si>
  <si>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</si>
  <si>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</si>
  <si>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 xml:space="preserve">     合              計</t>
  </si>
  <si>
    <t>操  業</t>
  </si>
  <si>
    <t>漁  獲</t>
  </si>
  <si>
    <t>漁　   獲</t>
  </si>
  <si>
    <t>隻  数</t>
  </si>
  <si>
    <t>数  量</t>
  </si>
  <si>
    <t>金　   額</t>
  </si>
  <si>
    <t>旋</t>
  </si>
  <si>
    <t>鰹鮪旋網</t>
  </si>
  <si>
    <t>県 内</t>
  </si>
  <si>
    <t>県 外</t>
  </si>
  <si>
    <t>網</t>
  </si>
  <si>
    <t>鰯鯖旋網</t>
  </si>
  <si>
    <t>類</t>
  </si>
  <si>
    <t>その他の旋網</t>
  </si>
  <si>
    <t>遠洋底曳網</t>
  </si>
  <si>
    <t>曳</t>
  </si>
  <si>
    <t>沖合底曳網</t>
  </si>
  <si>
    <t>小型機船底曳網</t>
  </si>
  <si>
    <t>その他の底曳網</t>
  </si>
  <si>
    <t>敷</t>
  </si>
  <si>
    <t>さんま棒受網</t>
  </si>
  <si>
    <t>その他の敷網</t>
  </si>
  <si>
    <t>大目流刺網</t>
  </si>
  <si>
    <t>刺</t>
  </si>
  <si>
    <t>いか流網</t>
  </si>
  <si>
    <t>にしん刺網</t>
  </si>
  <si>
    <t>その他の刺網</t>
  </si>
  <si>
    <t>定</t>
  </si>
  <si>
    <t>大型定置網</t>
  </si>
  <si>
    <t>置</t>
  </si>
  <si>
    <t>小型定置網</t>
  </si>
  <si>
    <t>他</t>
  </si>
  <si>
    <t>ｲﾜｼ･ｲｶﾅｺﾞ抄網</t>
  </si>
  <si>
    <t>その他の網</t>
  </si>
  <si>
    <t>　</t>
  </si>
  <si>
    <t>遠洋鮪延縄</t>
  </si>
  <si>
    <t>延</t>
  </si>
  <si>
    <t>近海鮪延縄</t>
  </si>
  <si>
    <t>縄</t>
  </si>
  <si>
    <t>たら延縄</t>
  </si>
  <si>
    <t>その他の延縄</t>
  </si>
  <si>
    <t>いか釣</t>
  </si>
  <si>
    <t>釣</t>
  </si>
  <si>
    <t>遠洋鰹鮪一本釣</t>
  </si>
  <si>
    <t>近海鰹鮪一本釣</t>
  </si>
  <si>
    <t>その他の釣</t>
  </si>
  <si>
    <t>突　ん　棒</t>
  </si>
  <si>
    <t>その他の海面漁業</t>
  </si>
  <si>
    <t>の り</t>
  </si>
  <si>
    <t>漁 船 水 揚 計</t>
  </si>
  <si>
    <t>搬</t>
  </si>
  <si>
    <t>　陸　　送</t>
  </si>
  <si>
    <t>入</t>
  </si>
  <si>
    <t>　海　　送</t>
  </si>
  <si>
    <t>輸  入  魚</t>
  </si>
  <si>
    <t>総   合   計</t>
  </si>
  <si>
    <t>塩釜地区機船漁業協同組合</t>
  </si>
  <si>
    <t>気仙沼漁業協同組合</t>
  </si>
  <si>
    <t>石巻魚市場㈱（石巻第１）</t>
  </si>
  <si>
    <t>石巻第２（渡波）</t>
  </si>
  <si>
    <t>㈱塩釜魚市場</t>
  </si>
  <si>
    <t>牡鹿漁業協同組合</t>
  </si>
  <si>
    <t>漁船・搬入計</t>
  </si>
  <si>
    <t>総括表</t>
  </si>
  <si>
    <t>の  り</t>
  </si>
  <si>
    <t>陸　　送</t>
  </si>
  <si>
    <t>海　　送</t>
  </si>
  <si>
    <t>塩釜合計（㈱塩釜魚市場＋塩釜地区機船漁業協同組合）</t>
  </si>
  <si>
    <t>７月</t>
  </si>
  <si>
    <t>7月</t>
  </si>
  <si>
    <t>6月</t>
  </si>
  <si>
    <t>６月</t>
  </si>
  <si>
    <t>株式会社女川魚市場</t>
  </si>
  <si>
    <t xml:space="preserve"> （単位：トン，千円　但し干のり＝千枚） </t>
  </si>
  <si>
    <t>１２．漁業種別・魚市場別・月別水揚高</t>
  </si>
  <si>
    <t>石巻合計（石巻第一＋石巻第二）</t>
  </si>
  <si>
    <t>突   ん   棒</t>
  </si>
  <si>
    <t>１１．漁業種別・月別水揚高  （統括表）</t>
  </si>
  <si>
    <t>総括表</t>
  </si>
  <si>
    <t>塩釜合計（㈱塩釜魚市場＋塩釜地区機船漁業協同組合）</t>
  </si>
  <si>
    <t>石巻合計（石巻第一＋石巻第二）</t>
  </si>
  <si>
    <t>宮城県漁業協同組合　志津川支所</t>
  </si>
  <si>
    <t>宮城県漁業協同組合　閖上支所</t>
  </si>
  <si>
    <t>宮城県漁業協同組合　亘理支所</t>
  </si>
  <si>
    <t>宮城県漁業協同組合　七ヶ浜支所</t>
  </si>
  <si>
    <t>突   ん   棒</t>
  </si>
  <si>
    <t>突　ん　棒</t>
  </si>
  <si>
    <t>漁 船 水 揚 計</t>
  </si>
  <si>
    <t>漁 船 水 揚 計</t>
  </si>
  <si>
    <t>漁船・搬入計</t>
  </si>
  <si>
    <t>漁船・搬入計</t>
  </si>
  <si>
    <t>輸  入  魚</t>
  </si>
  <si>
    <t>輸   入  魚</t>
  </si>
  <si>
    <t>総  合  計</t>
  </si>
  <si>
    <t>突　ん　棒</t>
  </si>
  <si>
    <t>　漁船・搬入計</t>
  </si>
  <si>
    <t>陸　　送</t>
  </si>
  <si>
    <t>陸　　送</t>
  </si>
  <si>
    <t>海　　送</t>
  </si>
  <si>
    <t>海　　送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</si>
</sst>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.0000;[Red]\-#,##0.0000"/>
    <numFmt numFmtId="178" formatCode="0.000"/>
    <numFmt numFmtId="179" formatCode="#,##0.00000;[Red]\-#,##0.00000"/>
    <numFmt numFmtId="180" formatCode="#,##0.0000;\-#,##0.0000"/>
    <numFmt numFmtId="181" formatCode="#,##0.000;\-#,##0.000"/>
    <numFmt numFmtId="182" formatCode="#,##0.000000;[Red]\-#,##0.000000"/>
    <numFmt numFmtId="183" formatCode="#,##0.0000000;[Red]\-#,##0.0000000"/>
    <numFmt numFmtId="184" formatCode="#,##0.0;[Red]\-#,##0.0"/>
    <numFmt numFmtId="185" formatCode="#,##0.000"/>
    <numFmt numFmtId="186" formatCode="0.0000"/>
    <numFmt numFmtId="187" formatCode="#,##0.0000_);[Red]\(#,##0.0000\)"/>
    <numFmt numFmtId="188" formatCode="#,##0.00000_ ;[Red]\-#,##0.00000\ "/>
    <numFmt numFmtId="189" formatCode="#,##0.0000_ ;[Red]\-#,##0.0000\ "/>
    <numFmt numFmtId="190" formatCode="#,##0.000_ ;[Red]\-#,##0.000\ "/>
    <numFmt numFmtId="191" formatCode="#,##0.00000_);[Red]\(#,##0.00000\)"/>
    <numFmt numFmtId="192" formatCode="#,##0_);[Red]\(#,##0\)"/>
    <numFmt numFmtId="193" formatCode="#,##0_ ;[Red]\-#,##0\ "/>
    <numFmt numFmtId="194" formatCode="#,##0_);\(#,##0\)"/>
    <numFmt numFmtId="195" formatCode="_ * #,##0_ ;_ * \-#,##0_ ;_ * &quot;-&quot;??_ ;_ @_ "/>
    <numFmt numFmtId="196" formatCode="_ * #,##0.00000_ ;_ * \-#,##0.00000_ ;_ * &quot;-&quot;?????_ ;_ @_ "/>
    <numFmt numFmtId="197" formatCode="#,##0.00000_ "/>
    <numFmt numFmtId="198" formatCode="#,##0.0000_ "/>
    <numFmt numFmtId="199" formatCode="_ * #,##0.0000_ ;_ * \-#,##0.0000_ ;_ * &quot;-&quot;????_ ;_ @_ "/>
    <numFmt numFmtId="200" formatCode="0_);[Red]\(0\)"/>
    <numFmt numFmtId="201" formatCode="_ * #,##0.0000_ ;_ * \-#,##0.0000_ ;_ * &quot;-&quot;?????_ ;_ @_ "/>
    <numFmt numFmtId="202" formatCode="_ * #,##0.000_ ;_ * \-#,##0.000_ ;_ * &quot;-&quot;?????_ ;_ @_ "/>
    <numFmt numFmtId="203" formatCode="_ * #,##0.00_ ;_ * \-#,##0.00_ ;_ * &quot;-&quot;?????_ ;_ @_ "/>
    <numFmt numFmtId="204" formatCode="_ * #,##0.0_ ;_ * \-#,##0.0_ ;_ * &quot;-&quot;?????_ ;_ @_ "/>
    <numFmt numFmtId="205" formatCode="_ * #,##0_ ;_ * \-#,##0_ ;_ * &quot;-&quot;?????_ ;_ @_ "/>
    <numFmt numFmtId="206" formatCode="#,##0_ "/>
    <numFmt numFmtId="207" formatCode="0.000_);[Red]\(0.0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明朝"/>
      <family val="1"/>
    </font>
    <font>
      <sz val="16"/>
      <name val="ＭＳ 明朝"/>
      <family val="1"/>
    </font>
    <font>
      <sz val="28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6"/>
      <color indexed="8"/>
      <name val="明朝"/>
      <family val="1"/>
    </font>
    <font>
      <sz val="1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1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/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hair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thin"/>
      <top style="thin"/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/>
      <right style="thin"/>
      <top style="thin">
        <color indexed="8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thin"/>
      <top style="thin"/>
      <bottom style="hair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/>
      <bottom style="hair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hair">
        <color indexed="8"/>
      </bottom>
    </border>
    <border>
      <left style="thin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/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 style="thin"/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>
        <color indexed="63"/>
      </left>
      <right style="thin"/>
      <top/>
      <bottom/>
    </border>
    <border>
      <left style="thin"/>
      <right style="thin">
        <color indexed="8"/>
      </right>
      <top/>
      <bottom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31" fillId="18" borderId="1" applyNumberFormat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0" borderId="2" applyNumberFormat="0" applyFont="0" applyAlignment="0" applyProtection="0"/>
    <xf numFmtId="0" fontId="33" fillId="0" borderId="3" applyNumberFormat="0" applyFill="0" applyAlignment="0" applyProtection="0"/>
    <xf numFmtId="0" fontId="34" fillId="21" borderId="0" applyNumberFormat="0" applyBorder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37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2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8" borderId="4" applyNumberFormat="0" applyAlignment="0" applyProtection="0"/>
    <xf numFmtId="0" fontId="3" fillId="0" borderId="0" applyNumberFormat="0" applyFill="0" applyBorder="0" applyAlignment="0" applyProtection="0"/>
    <xf numFmtId="0" fontId="42" fillId="23" borderId="0" applyNumberFormat="0" applyBorder="0" applyAlignment="0" applyProtection="0"/>
  </cellStyleXfs>
  <cellXfs count="459">
    <xf numFmtId="0" fontId="0" fillId="0" borderId="0" xfId="0" applyAlignment="1">
      <alignment/>
    </xf>
    <xf numFmtId="41" fontId="5" fillId="0" borderId="10" xfId="49" applyNumberFormat="1" applyFont="1" applyBorder="1" applyAlignment="1" applyProtection="1">
      <alignment/>
      <protection/>
    </xf>
    <xf numFmtId="41" fontId="5" fillId="0" borderId="11" xfId="49" applyNumberFormat="1" applyFont="1" applyBorder="1" applyAlignment="1" applyProtection="1">
      <alignment/>
      <protection/>
    </xf>
    <xf numFmtId="41" fontId="5" fillId="0" borderId="12" xfId="49" applyNumberFormat="1" applyFont="1" applyBorder="1" applyAlignment="1" applyProtection="1">
      <alignment/>
      <protection/>
    </xf>
    <xf numFmtId="41" fontId="5" fillId="0" borderId="13" xfId="49" applyNumberFormat="1" applyFont="1" applyBorder="1" applyAlignment="1" applyProtection="1">
      <alignment/>
      <protection/>
    </xf>
    <xf numFmtId="41" fontId="5" fillId="0" borderId="0" xfId="49" applyNumberFormat="1" applyFont="1" applyBorder="1" applyAlignment="1" applyProtection="1">
      <alignment/>
      <protection/>
    </xf>
    <xf numFmtId="41" fontId="5" fillId="0" borderId="14" xfId="49" applyNumberFormat="1" applyFont="1" applyBorder="1" applyAlignment="1" applyProtection="1">
      <alignment/>
      <protection/>
    </xf>
    <xf numFmtId="41" fontId="5" fillId="0" borderId="15" xfId="49" applyNumberFormat="1" applyFont="1" applyBorder="1" applyAlignment="1" applyProtection="1">
      <alignment/>
      <protection/>
    </xf>
    <xf numFmtId="41" fontId="5" fillId="0" borderId="11" xfId="49" applyNumberFormat="1" applyFont="1" applyFill="1" applyBorder="1" applyAlignment="1" applyProtection="1">
      <alignment/>
      <protection/>
    </xf>
    <xf numFmtId="41" fontId="5" fillId="0" borderId="10" xfId="49" applyNumberFormat="1" applyFont="1" applyFill="1" applyBorder="1" applyAlignment="1" applyProtection="1">
      <alignment/>
      <protection/>
    </xf>
    <xf numFmtId="41" fontId="5" fillId="0" borderId="10" xfId="49" applyNumberFormat="1" applyFont="1" applyBorder="1" applyAlignment="1" applyProtection="1">
      <alignment shrinkToFit="1"/>
      <protection/>
    </xf>
    <xf numFmtId="41" fontId="5" fillId="0" borderId="11" xfId="49" applyNumberFormat="1" applyFont="1" applyBorder="1" applyAlignment="1" applyProtection="1">
      <alignment shrinkToFit="1"/>
      <protection/>
    </xf>
    <xf numFmtId="41" fontId="5" fillId="0" borderId="12" xfId="49" applyNumberFormat="1" applyFont="1" applyBorder="1" applyAlignment="1" applyProtection="1">
      <alignment shrinkToFit="1"/>
      <protection/>
    </xf>
    <xf numFmtId="194" fontId="5" fillId="0" borderId="10" xfId="49" applyNumberFormat="1" applyFont="1" applyBorder="1" applyAlignment="1" applyProtection="1">
      <alignment/>
      <protection/>
    </xf>
    <xf numFmtId="41" fontId="5" fillId="0" borderId="12" xfId="49" applyNumberFormat="1" applyFont="1" applyFill="1" applyBorder="1" applyAlignment="1" applyProtection="1">
      <alignment/>
      <protection/>
    </xf>
    <xf numFmtId="41" fontId="5" fillId="0" borderId="0" xfId="49" applyNumberFormat="1" applyFont="1" applyAlignment="1" applyProtection="1">
      <alignment/>
      <protection/>
    </xf>
    <xf numFmtId="176" fontId="5" fillId="0" borderId="0" xfId="49" applyNumberFormat="1" applyFont="1" applyAlignment="1" applyProtection="1">
      <alignment/>
      <protection/>
    </xf>
    <xf numFmtId="38" fontId="5" fillId="0" borderId="0" xfId="49" applyFont="1" applyAlignment="1" applyProtection="1">
      <alignment/>
      <protection/>
    </xf>
    <xf numFmtId="176" fontId="5" fillId="0" borderId="16" xfId="49" applyNumberFormat="1" applyFont="1" applyBorder="1" applyAlignment="1" applyProtection="1">
      <alignment/>
      <protection/>
    </xf>
    <xf numFmtId="41" fontId="5" fillId="0" borderId="16" xfId="49" applyNumberFormat="1" applyFont="1" applyBorder="1" applyAlignment="1" applyProtection="1">
      <alignment/>
      <protection/>
    </xf>
    <xf numFmtId="38" fontId="5" fillId="0" borderId="16" xfId="49" applyFont="1" applyBorder="1" applyAlignment="1" applyProtection="1">
      <alignment horizontal="right" vertical="center"/>
      <protection/>
    </xf>
    <xf numFmtId="176" fontId="7" fillId="0" borderId="0" xfId="49" applyNumberFormat="1" applyFont="1" applyBorder="1" applyAlignment="1" applyProtection="1">
      <alignment/>
      <protection/>
    </xf>
    <xf numFmtId="176" fontId="5" fillId="0" borderId="0" xfId="49" applyNumberFormat="1" applyFont="1" applyBorder="1" applyAlignment="1" applyProtection="1">
      <alignment/>
      <protection/>
    </xf>
    <xf numFmtId="176" fontId="5" fillId="0" borderId="17" xfId="49" applyNumberFormat="1" applyFont="1" applyBorder="1" applyAlignment="1" applyProtection="1">
      <alignment/>
      <protection/>
    </xf>
    <xf numFmtId="41" fontId="5" fillId="0" borderId="11" xfId="49" applyNumberFormat="1" applyFont="1" applyBorder="1" applyAlignment="1" applyProtection="1">
      <alignment horizontal="centerContinuous"/>
      <protection/>
    </xf>
    <xf numFmtId="41" fontId="5" fillId="0" borderId="18" xfId="49" applyNumberFormat="1" applyFont="1" applyBorder="1" applyAlignment="1" applyProtection="1">
      <alignment horizontal="centerContinuous"/>
      <protection/>
    </xf>
    <xf numFmtId="41" fontId="5" fillId="0" borderId="19" xfId="49" applyNumberFormat="1" applyFont="1" applyBorder="1" applyAlignment="1" applyProtection="1">
      <alignment horizontal="centerContinuous"/>
      <protection/>
    </xf>
    <xf numFmtId="176" fontId="5" fillId="0" borderId="20" xfId="49" applyNumberFormat="1" applyFont="1" applyBorder="1" applyAlignment="1" applyProtection="1">
      <alignment/>
      <protection/>
    </xf>
    <xf numFmtId="176" fontId="5" fillId="0" borderId="21" xfId="49" applyNumberFormat="1" applyFont="1" applyBorder="1" applyAlignment="1" applyProtection="1">
      <alignment/>
      <protection/>
    </xf>
    <xf numFmtId="176" fontId="5" fillId="0" borderId="22" xfId="49" applyNumberFormat="1" applyFont="1" applyBorder="1" applyAlignment="1" applyProtection="1">
      <alignment/>
      <protection/>
    </xf>
    <xf numFmtId="38" fontId="5" fillId="0" borderId="0" xfId="49" applyFont="1" applyBorder="1" applyAlignment="1" applyProtection="1">
      <alignment/>
      <protection/>
    </xf>
    <xf numFmtId="41" fontId="5" fillId="0" borderId="12" xfId="49" applyNumberFormat="1" applyFont="1" applyBorder="1" applyAlignment="1" applyProtection="1">
      <alignment horizontal="center"/>
      <protection/>
    </xf>
    <xf numFmtId="41" fontId="5" fillId="0" borderId="23" xfId="49" applyNumberFormat="1" applyFont="1" applyBorder="1" applyAlignment="1" applyProtection="1">
      <alignment horizontal="center" vertical="center"/>
      <protection/>
    </xf>
    <xf numFmtId="41" fontId="5" fillId="0" borderId="12" xfId="49" applyNumberFormat="1" applyFont="1" applyBorder="1" applyAlignment="1" applyProtection="1">
      <alignment horizontal="center" vertical="center"/>
      <protection/>
    </xf>
    <xf numFmtId="176" fontId="5" fillId="0" borderId="24" xfId="49" applyNumberFormat="1" applyFont="1" applyBorder="1" applyAlignment="1" applyProtection="1">
      <alignment/>
      <protection/>
    </xf>
    <xf numFmtId="176" fontId="5" fillId="0" borderId="25" xfId="49" applyNumberFormat="1" applyFont="1" applyBorder="1" applyAlignment="1" applyProtection="1">
      <alignment/>
      <protection/>
    </xf>
    <xf numFmtId="176" fontId="5" fillId="0" borderId="26" xfId="49" applyNumberFormat="1" applyFont="1" applyBorder="1" applyAlignment="1" applyProtection="1">
      <alignment/>
      <protection/>
    </xf>
    <xf numFmtId="176" fontId="5" fillId="0" borderId="18" xfId="49" applyNumberFormat="1" applyFont="1" applyBorder="1" applyAlignment="1" applyProtection="1">
      <alignment/>
      <protection/>
    </xf>
    <xf numFmtId="41" fontId="5" fillId="0" borderId="11" xfId="49" applyNumberFormat="1" applyFont="1" applyBorder="1" applyAlignment="1" applyProtection="1">
      <alignment horizontal="center"/>
      <protection/>
    </xf>
    <xf numFmtId="41" fontId="5" fillId="0" borderId="11" xfId="49" applyNumberFormat="1" applyFont="1" applyBorder="1" applyAlignment="1" applyProtection="1">
      <alignment horizontal="center" vertical="center"/>
      <protection/>
    </xf>
    <xf numFmtId="176" fontId="5" fillId="0" borderId="27" xfId="49" applyNumberFormat="1" applyFont="1" applyBorder="1" applyAlignment="1" applyProtection="1">
      <alignment/>
      <protection/>
    </xf>
    <xf numFmtId="176" fontId="5" fillId="0" borderId="28" xfId="49" applyNumberFormat="1" applyFont="1" applyBorder="1" applyAlignment="1" applyProtection="1">
      <alignment/>
      <protection/>
    </xf>
    <xf numFmtId="176" fontId="5" fillId="0" borderId="29" xfId="49" applyNumberFormat="1" applyFont="1" applyBorder="1" applyAlignment="1" applyProtection="1">
      <alignment horizontal="center"/>
      <protection/>
    </xf>
    <xf numFmtId="176" fontId="5" fillId="0" borderId="30" xfId="49" applyNumberFormat="1" applyFont="1" applyBorder="1" applyAlignment="1" applyProtection="1">
      <alignment horizontal="center"/>
      <protection/>
    </xf>
    <xf numFmtId="176" fontId="5" fillId="0" borderId="24" xfId="49" applyNumberFormat="1" applyFont="1" applyBorder="1" applyAlignment="1" applyProtection="1">
      <alignment horizontal="center"/>
      <protection/>
    </xf>
    <xf numFmtId="176" fontId="5" fillId="0" borderId="25" xfId="49" applyNumberFormat="1" applyFont="1" applyBorder="1" applyAlignment="1" applyProtection="1">
      <alignment horizontal="center"/>
      <protection/>
    </xf>
    <xf numFmtId="176" fontId="5" fillId="0" borderId="17" xfId="49" applyNumberFormat="1" applyFont="1" applyBorder="1" applyAlignment="1" applyProtection="1">
      <alignment horizontal="center"/>
      <protection/>
    </xf>
    <xf numFmtId="176" fontId="5" fillId="0" borderId="31" xfId="49" applyNumberFormat="1" applyFont="1" applyBorder="1" applyAlignment="1" applyProtection="1">
      <alignment horizontal="center"/>
      <protection/>
    </xf>
    <xf numFmtId="176" fontId="5" fillId="0" borderId="32" xfId="49" applyNumberFormat="1" applyFont="1" applyBorder="1" applyAlignment="1" applyProtection="1">
      <alignment horizontal="center"/>
      <protection/>
    </xf>
    <xf numFmtId="176" fontId="5" fillId="0" borderId="33" xfId="49" applyNumberFormat="1" applyFont="1" applyBorder="1" applyAlignment="1" applyProtection="1">
      <alignment horizontal="center"/>
      <protection/>
    </xf>
    <xf numFmtId="176" fontId="5" fillId="0" borderId="26" xfId="49" applyNumberFormat="1" applyFont="1" applyBorder="1" applyAlignment="1" applyProtection="1">
      <alignment horizontal="center"/>
      <protection/>
    </xf>
    <xf numFmtId="176" fontId="5" fillId="0" borderId="27" xfId="49" applyNumberFormat="1" applyFont="1" applyBorder="1" applyAlignment="1" applyProtection="1">
      <alignment horizontal="center"/>
      <protection/>
    </xf>
    <xf numFmtId="176" fontId="5" fillId="0" borderId="28" xfId="49" applyNumberFormat="1" applyFont="1" applyBorder="1" applyAlignment="1" applyProtection="1">
      <alignment horizontal="center"/>
      <protection/>
    </xf>
    <xf numFmtId="176" fontId="5" fillId="0" borderId="34" xfId="49" applyNumberFormat="1" applyFont="1" applyBorder="1" applyAlignment="1" applyProtection="1">
      <alignment horizontal="center"/>
      <protection/>
    </xf>
    <xf numFmtId="176" fontId="5" fillId="0" borderId="35" xfId="49" applyNumberFormat="1" applyFont="1" applyBorder="1" applyAlignment="1" applyProtection="1">
      <alignment horizontal="center"/>
      <protection/>
    </xf>
    <xf numFmtId="176" fontId="5" fillId="0" borderId="36" xfId="49" applyNumberFormat="1" applyFont="1" applyBorder="1" applyAlignment="1" applyProtection="1">
      <alignment horizontal="center"/>
      <protection/>
    </xf>
    <xf numFmtId="176" fontId="5" fillId="0" borderId="37" xfId="49" applyNumberFormat="1" applyFont="1" applyBorder="1" applyAlignment="1" applyProtection="1">
      <alignment horizontal="center"/>
      <protection/>
    </xf>
    <xf numFmtId="176" fontId="5" fillId="0" borderId="38" xfId="49" applyNumberFormat="1" applyFont="1" applyBorder="1" applyAlignment="1" applyProtection="1">
      <alignment horizontal="center"/>
      <protection/>
    </xf>
    <xf numFmtId="176" fontId="5" fillId="0" borderId="39" xfId="49" applyNumberFormat="1" applyFont="1" applyBorder="1" applyAlignment="1" applyProtection="1">
      <alignment horizontal="center"/>
      <protection/>
    </xf>
    <xf numFmtId="176" fontId="5" fillId="0" borderId="40" xfId="49" applyNumberFormat="1" applyFont="1" applyBorder="1" applyAlignment="1" applyProtection="1">
      <alignment horizontal="center"/>
      <protection/>
    </xf>
    <xf numFmtId="176" fontId="5" fillId="0" borderId="41" xfId="49" applyNumberFormat="1" applyFont="1" applyBorder="1" applyAlignment="1" applyProtection="1">
      <alignment/>
      <protection/>
    </xf>
    <xf numFmtId="176" fontId="5" fillId="0" borderId="42" xfId="49" applyNumberFormat="1" applyFont="1" applyBorder="1" applyAlignment="1" applyProtection="1">
      <alignment/>
      <protection/>
    </xf>
    <xf numFmtId="176" fontId="5" fillId="0" borderId="43" xfId="49" applyNumberFormat="1" applyFont="1" applyBorder="1" applyAlignment="1" applyProtection="1">
      <alignment horizontal="center"/>
      <protection/>
    </xf>
    <xf numFmtId="41" fontId="5" fillId="0" borderId="0" xfId="49" applyNumberFormat="1" applyFont="1" applyAlignment="1" applyProtection="1">
      <alignment horizontal="right"/>
      <protection/>
    </xf>
    <xf numFmtId="0" fontId="7" fillId="0" borderId="0" xfId="0" applyFont="1" applyAlignment="1">
      <alignment/>
    </xf>
    <xf numFmtId="41" fontId="5" fillId="0" borderId="44" xfId="49" applyNumberFormat="1" applyFont="1" applyBorder="1" applyAlignment="1" applyProtection="1">
      <alignment horizontal="centerContinuous"/>
      <protection/>
    </xf>
    <xf numFmtId="41" fontId="5" fillId="0" borderId="45" xfId="49" applyNumberFormat="1" applyFont="1" applyBorder="1" applyAlignment="1" applyProtection="1">
      <alignment horizontal="centerContinuous"/>
      <protection/>
    </xf>
    <xf numFmtId="41" fontId="5" fillId="0" borderId="13" xfId="49" applyNumberFormat="1" applyFont="1" applyBorder="1" applyAlignment="1" applyProtection="1">
      <alignment horizontal="center"/>
      <protection/>
    </xf>
    <xf numFmtId="41" fontId="5" fillId="0" borderId="15" xfId="49" applyNumberFormat="1" applyFont="1" applyBorder="1" applyAlignment="1" applyProtection="1">
      <alignment horizontal="center"/>
      <protection/>
    </xf>
    <xf numFmtId="176" fontId="5" fillId="0" borderId="10" xfId="49" applyNumberFormat="1" applyFont="1" applyBorder="1" applyAlignment="1" applyProtection="1">
      <alignment horizontal="center"/>
      <protection/>
    </xf>
    <xf numFmtId="176" fontId="5" fillId="0" borderId="11" xfId="49" applyNumberFormat="1" applyFont="1" applyBorder="1" applyAlignment="1" applyProtection="1">
      <alignment horizontal="center"/>
      <protection/>
    </xf>
    <xf numFmtId="176" fontId="5" fillId="0" borderId="12" xfId="49" applyNumberFormat="1" applyFont="1" applyBorder="1" applyAlignment="1" applyProtection="1">
      <alignment horizontal="center"/>
      <protection/>
    </xf>
    <xf numFmtId="176" fontId="5" fillId="0" borderId="0" xfId="49" applyNumberFormat="1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41" fontId="7" fillId="0" borderId="0" xfId="49" applyNumberFormat="1" applyFont="1" applyBorder="1" applyAlignment="1" applyProtection="1">
      <alignment/>
      <protection/>
    </xf>
    <xf numFmtId="41" fontId="5" fillId="0" borderId="46" xfId="49" applyNumberFormat="1" applyFont="1" applyBorder="1" applyAlignment="1" applyProtection="1">
      <alignment/>
      <protection/>
    </xf>
    <xf numFmtId="41" fontId="5" fillId="0" borderId="30" xfId="49" applyNumberFormat="1" applyFont="1" applyBorder="1" applyAlignment="1" applyProtection="1">
      <alignment/>
      <protection/>
    </xf>
    <xf numFmtId="41" fontId="5" fillId="0" borderId="18" xfId="49" applyNumberFormat="1" applyFont="1" applyBorder="1" applyAlignment="1" applyProtection="1">
      <alignment/>
      <protection/>
    </xf>
    <xf numFmtId="41" fontId="5" fillId="0" borderId="47" xfId="49" applyNumberFormat="1" applyFont="1" applyBorder="1" applyAlignment="1" applyProtection="1">
      <alignment/>
      <protection/>
    </xf>
    <xf numFmtId="41" fontId="5" fillId="0" borderId="33" xfId="49" applyNumberFormat="1" applyFont="1" applyBorder="1" applyAlignment="1" applyProtection="1">
      <alignment/>
      <protection/>
    </xf>
    <xf numFmtId="41" fontId="5" fillId="0" borderId="31" xfId="49" applyNumberFormat="1" applyFont="1" applyBorder="1" applyAlignment="1" applyProtection="1">
      <alignment/>
      <protection/>
    </xf>
    <xf numFmtId="41" fontId="5" fillId="0" borderId="0" xfId="49" applyNumberFormat="1" applyFont="1" applyFill="1" applyBorder="1" applyAlignment="1" applyProtection="1">
      <alignment/>
      <protection/>
    </xf>
    <xf numFmtId="41" fontId="5" fillId="0" borderId="48" xfId="49" applyNumberFormat="1" applyFont="1" applyBorder="1" applyAlignment="1" applyProtection="1">
      <alignment/>
      <protection/>
    </xf>
    <xf numFmtId="41" fontId="5" fillId="0" borderId="49" xfId="49" applyNumberFormat="1" applyFont="1" applyFill="1" applyBorder="1" applyAlignment="1" applyProtection="1">
      <alignment/>
      <protection/>
    </xf>
    <xf numFmtId="176" fontId="5" fillId="0" borderId="17" xfId="49" applyNumberFormat="1" applyFont="1" applyFill="1" applyBorder="1" applyAlignment="1" applyProtection="1">
      <alignment horizontal="center"/>
      <protection/>
    </xf>
    <xf numFmtId="176" fontId="5" fillId="0" borderId="10" xfId="49" applyNumberFormat="1" applyFont="1" applyFill="1" applyBorder="1" applyAlignment="1" applyProtection="1">
      <alignment horizontal="center"/>
      <protection/>
    </xf>
    <xf numFmtId="41" fontId="5" fillId="0" borderId="14" xfId="49" applyNumberFormat="1" applyFont="1" applyFill="1" applyBorder="1" applyAlignment="1" applyProtection="1">
      <alignment/>
      <protection/>
    </xf>
    <xf numFmtId="176" fontId="5" fillId="0" borderId="24" xfId="49" applyNumberFormat="1" applyFont="1" applyFill="1" applyBorder="1" applyAlignment="1" applyProtection="1">
      <alignment horizontal="center"/>
      <protection/>
    </xf>
    <xf numFmtId="176" fontId="5" fillId="0" borderId="25" xfId="49" applyNumberFormat="1" applyFont="1" applyFill="1" applyBorder="1" applyAlignment="1" applyProtection="1">
      <alignment horizontal="center"/>
      <protection/>
    </xf>
    <xf numFmtId="176" fontId="5" fillId="0" borderId="0" xfId="49" applyNumberFormat="1" applyFont="1" applyFill="1" applyBorder="1" applyAlignment="1" applyProtection="1">
      <alignment/>
      <protection/>
    </xf>
    <xf numFmtId="176" fontId="5" fillId="0" borderId="0" xfId="49" applyNumberFormat="1" applyFont="1" applyFill="1" applyAlignment="1" applyProtection="1">
      <alignment/>
      <protection/>
    </xf>
    <xf numFmtId="176" fontId="5" fillId="0" borderId="34" xfId="49" applyNumberFormat="1" applyFont="1" applyFill="1" applyBorder="1" applyAlignment="1" applyProtection="1">
      <alignment horizontal="center"/>
      <protection/>
    </xf>
    <xf numFmtId="176" fontId="5" fillId="0" borderId="17" xfId="49" applyNumberFormat="1" applyFont="1" applyFill="1" applyBorder="1" applyAlignment="1" applyProtection="1">
      <alignment/>
      <protection/>
    </xf>
    <xf numFmtId="176" fontId="5" fillId="0" borderId="12" xfId="49" applyNumberFormat="1" applyFont="1" applyFill="1" applyBorder="1" applyAlignment="1" applyProtection="1">
      <alignment horizontal="center"/>
      <protection/>
    </xf>
    <xf numFmtId="41" fontId="5" fillId="0" borderId="13" xfId="49" applyNumberFormat="1" applyFont="1" applyFill="1" applyBorder="1" applyAlignment="1" applyProtection="1">
      <alignment/>
      <protection/>
    </xf>
    <xf numFmtId="176" fontId="5" fillId="0" borderId="40" xfId="49" applyNumberFormat="1" applyFont="1" applyFill="1" applyBorder="1" applyAlignment="1" applyProtection="1">
      <alignment horizontal="center"/>
      <protection/>
    </xf>
    <xf numFmtId="176" fontId="5" fillId="0" borderId="41" xfId="49" applyNumberFormat="1" applyFont="1" applyFill="1" applyBorder="1" applyAlignment="1" applyProtection="1">
      <alignment/>
      <protection/>
    </xf>
    <xf numFmtId="41" fontId="13" fillId="0" borderId="0" xfId="0" applyNumberFormat="1" applyFont="1" applyBorder="1" applyAlignment="1" applyProtection="1">
      <alignment shrinkToFit="1"/>
      <protection/>
    </xf>
    <xf numFmtId="41" fontId="13" fillId="0" borderId="0" xfId="0" applyNumberFormat="1" applyFont="1" applyBorder="1" applyAlignment="1" applyProtection="1">
      <alignment/>
      <protection/>
    </xf>
    <xf numFmtId="41" fontId="5" fillId="0" borderId="50" xfId="49" applyNumberFormat="1" applyFont="1" applyBorder="1" applyAlignment="1" applyProtection="1">
      <alignment/>
      <protection/>
    </xf>
    <xf numFmtId="41" fontId="5" fillId="0" borderId="46" xfId="49" applyNumberFormat="1" applyFont="1" applyBorder="1" applyAlignment="1" applyProtection="1">
      <alignment shrinkToFit="1"/>
      <protection/>
    </xf>
    <xf numFmtId="41" fontId="5" fillId="0" borderId="18" xfId="49" applyNumberFormat="1" applyFont="1" applyBorder="1" applyAlignment="1" applyProtection="1">
      <alignment shrinkToFit="1"/>
      <protection/>
    </xf>
    <xf numFmtId="41" fontId="5" fillId="0" borderId="46" xfId="49" applyNumberFormat="1" applyFont="1" applyFill="1" applyBorder="1" applyAlignment="1" applyProtection="1">
      <alignment/>
      <protection/>
    </xf>
    <xf numFmtId="41" fontId="5" fillId="0" borderId="0" xfId="49" applyNumberFormat="1" applyFont="1" applyBorder="1" applyAlignment="1" applyProtection="1">
      <alignment shrinkToFit="1"/>
      <protection/>
    </xf>
    <xf numFmtId="41" fontId="5" fillId="0" borderId="0" xfId="49" applyNumberFormat="1" applyFont="1" applyBorder="1" applyAlignment="1" applyProtection="1">
      <alignment horizontal="center"/>
      <protection/>
    </xf>
    <xf numFmtId="41" fontId="5" fillId="0" borderId="31" xfId="49" applyNumberFormat="1" applyFont="1" applyBorder="1" applyAlignment="1" applyProtection="1">
      <alignment horizontal="center"/>
      <protection/>
    </xf>
    <xf numFmtId="41" fontId="5" fillId="0" borderId="31" xfId="49" applyNumberFormat="1" applyFont="1" applyBorder="1" applyAlignment="1" applyProtection="1">
      <alignment horizontal="center" vertical="center"/>
      <protection/>
    </xf>
    <xf numFmtId="176" fontId="5" fillId="0" borderId="51" xfId="49" applyNumberFormat="1" applyFont="1" applyBorder="1" applyAlignment="1" applyProtection="1">
      <alignment/>
      <protection/>
    </xf>
    <xf numFmtId="38" fontId="5" fillId="0" borderId="51" xfId="49" applyFont="1" applyBorder="1" applyAlignment="1" applyProtection="1">
      <alignment/>
      <protection/>
    </xf>
    <xf numFmtId="41" fontId="13" fillId="0" borderId="0" xfId="0" applyNumberFormat="1" applyFont="1" applyFill="1" applyBorder="1" applyAlignment="1" applyProtection="1">
      <alignment/>
      <protection/>
    </xf>
    <xf numFmtId="41" fontId="13" fillId="0" borderId="0" xfId="49" applyNumberFormat="1" applyFont="1" applyFill="1" applyBorder="1" applyAlignment="1" applyProtection="1">
      <alignment/>
      <protection/>
    </xf>
    <xf numFmtId="176" fontId="5" fillId="0" borderId="47" xfId="49" applyNumberFormat="1" applyFont="1" applyBorder="1" applyAlignment="1" applyProtection="1">
      <alignment horizontal="center"/>
      <protection/>
    </xf>
    <xf numFmtId="41" fontId="5" fillId="0" borderId="52" xfId="49" applyNumberFormat="1" applyFont="1" applyBorder="1" applyAlignment="1" applyProtection="1">
      <alignment/>
      <protection/>
    </xf>
    <xf numFmtId="41" fontId="5" fillId="0" borderId="53" xfId="49" applyNumberFormat="1" applyFont="1" applyBorder="1" applyAlignment="1" applyProtection="1">
      <alignment/>
      <protection/>
    </xf>
    <xf numFmtId="41" fontId="5" fillId="0" borderId="39" xfId="49" applyNumberFormat="1" applyFont="1" applyBorder="1" applyAlignment="1" applyProtection="1">
      <alignment/>
      <protection/>
    </xf>
    <xf numFmtId="41" fontId="5" fillId="0" borderId="53" xfId="49" applyNumberFormat="1" applyFont="1" applyFill="1" applyBorder="1" applyAlignment="1" applyProtection="1">
      <alignment/>
      <protection/>
    </xf>
    <xf numFmtId="41" fontId="5" fillId="0" borderId="52" xfId="49" applyNumberFormat="1" applyFont="1" applyBorder="1" applyAlignment="1" applyProtection="1">
      <alignment shrinkToFit="1"/>
      <protection/>
    </xf>
    <xf numFmtId="41" fontId="5" fillId="0" borderId="53" xfId="49" applyNumberFormat="1" applyFont="1" applyBorder="1" applyAlignment="1" applyProtection="1">
      <alignment shrinkToFit="1"/>
      <protection/>
    </xf>
    <xf numFmtId="41" fontId="5" fillId="0" borderId="39" xfId="49" applyNumberFormat="1" applyFont="1" applyBorder="1" applyAlignment="1" applyProtection="1">
      <alignment shrinkToFit="1"/>
      <protection/>
    </xf>
    <xf numFmtId="41" fontId="5" fillId="0" borderId="18" xfId="49" applyNumberFormat="1" applyFont="1" applyBorder="1" applyAlignment="1" applyProtection="1">
      <alignment horizontal="center"/>
      <protection/>
    </xf>
    <xf numFmtId="41" fontId="5" fillId="0" borderId="49" xfId="49" applyNumberFormat="1" applyFont="1" applyBorder="1" applyAlignment="1" applyProtection="1">
      <alignment/>
      <protection/>
    </xf>
    <xf numFmtId="41" fontId="5" fillId="0" borderId="54" xfId="49" applyNumberFormat="1" applyFont="1" applyBorder="1" applyAlignment="1" applyProtection="1">
      <alignment horizontal="center" vertical="center"/>
      <protection/>
    </xf>
    <xf numFmtId="41" fontId="5" fillId="0" borderId="55" xfId="0" applyNumberFormat="1" applyFont="1" applyBorder="1" applyAlignment="1" applyProtection="1">
      <alignment shrinkToFit="1"/>
      <protection/>
    </xf>
    <xf numFmtId="41" fontId="5" fillId="0" borderId="14" xfId="0" applyNumberFormat="1" applyFont="1" applyBorder="1" applyAlignment="1" applyProtection="1">
      <alignment shrinkToFit="1"/>
      <protection/>
    </xf>
    <xf numFmtId="41" fontId="5" fillId="0" borderId="56" xfId="0" applyNumberFormat="1" applyFont="1" applyBorder="1" applyAlignment="1" applyProtection="1">
      <alignment shrinkToFit="1"/>
      <protection/>
    </xf>
    <xf numFmtId="41" fontId="5" fillId="0" borderId="57" xfId="0" applyNumberFormat="1" applyFont="1" applyBorder="1" applyAlignment="1" applyProtection="1">
      <alignment shrinkToFit="1"/>
      <protection/>
    </xf>
    <xf numFmtId="195" fontId="5" fillId="0" borderId="0" xfId="0" applyNumberFormat="1" applyFont="1" applyAlignment="1">
      <alignment/>
    </xf>
    <xf numFmtId="41" fontId="5" fillId="0" borderId="58" xfId="0" applyNumberFormat="1" applyFont="1" applyBorder="1" applyAlignment="1" applyProtection="1">
      <alignment shrinkToFit="1"/>
      <protection/>
    </xf>
    <xf numFmtId="41" fontId="5" fillId="0" borderId="13" xfId="0" applyNumberFormat="1" applyFont="1" applyBorder="1" applyAlignment="1" applyProtection="1">
      <alignment shrinkToFit="1"/>
      <protection/>
    </xf>
    <xf numFmtId="195" fontId="5" fillId="0" borderId="14" xfId="0" applyNumberFormat="1" applyFont="1" applyBorder="1" applyAlignment="1">
      <alignment/>
    </xf>
    <xf numFmtId="195" fontId="5" fillId="0" borderId="57" xfId="0" applyNumberFormat="1" applyFont="1" applyBorder="1" applyAlignment="1">
      <alignment/>
    </xf>
    <xf numFmtId="41" fontId="5" fillId="0" borderId="57" xfId="0" applyNumberFormat="1" applyFont="1" applyBorder="1" applyAlignment="1">
      <alignment/>
    </xf>
    <xf numFmtId="41" fontId="5" fillId="0" borderId="33" xfId="0" applyNumberFormat="1" applyFont="1" applyBorder="1" applyAlignment="1" applyProtection="1">
      <alignment shrinkToFit="1"/>
      <protection/>
    </xf>
    <xf numFmtId="43" fontId="5" fillId="0" borderId="49" xfId="0" applyNumberFormat="1" applyFont="1" applyBorder="1" applyAlignment="1">
      <alignment/>
    </xf>
    <xf numFmtId="38" fontId="5" fillId="0" borderId="49" xfId="49" applyFont="1" applyBorder="1" applyAlignment="1">
      <alignment/>
    </xf>
    <xf numFmtId="38" fontId="5" fillId="0" borderId="30" xfId="49" applyFont="1" applyBorder="1" applyAlignment="1">
      <alignment/>
    </xf>
    <xf numFmtId="38" fontId="5" fillId="0" borderId="47" xfId="49" applyFont="1" applyBorder="1" applyAlignment="1">
      <alignment/>
    </xf>
    <xf numFmtId="38" fontId="5" fillId="0" borderId="48" xfId="49" applyFont="1" applyBorder="1" applyAlignment="1">
      <alignment/>
    </xf>
    <xf numFmtId="41" fontId="5" fillId="0" borderId="59" xfId="49" applyNumberFormat="1" applyFont="1" applyBorder="1" applyAlignment="1" applyProtection="1">
      <alignment/>
      <protection/>
    </xf>
    <xf numFmtId="41" fontId="5" fillId="0" borderId="60" xfId="49" applyNumberFormat="1" applyFont="1" applyBorder="1" applyAlignment="1" applyProtection="1">
      <alignment/>
      <protection/>
    </xf>
    <xf numFmtId="41" fontId="5" fillId="0" borderId="61" xfId="49" applyNumberFormat="1" applyFont="1" applyBorder="1" applyAlignment="1" applyProtection="1">
      <alignment/>
      <protection/>
    </xf>
    <xf numFmtId="41" fontId="5" fillId="0" borderId="60" xfId="49" applyNumberFormat="1" applyFont="1" applyFill="1" applyBorder="1" applyAlignment="1" applyProtection="1">
      <alignment/>
      <protection/>
    </xf>
    <xf numFmtId="41" fontId="5" fillId="0" borderId="62" xfId="49" applyNumberFormat="1" applyFont="1" applyBorder="1" applyAlignment="1" applyProtection="1">
      <alignment/>
      <protection/>
    </xf>
    <xf numFmtId="41" fontId="5" fillId="0" borderId="63" xfId="49" applyNumberFormat="1" applyFont="1" applyBorder="1" applyAlignment="1" applyProtection="1">
      <alignment/>
      <protection/>
    </xf>
    <xf numFmtId="41" fontId="5" fillId="0" borderId="64" xfId="49" applyNumberFormat="1" applyFont="1" applyBorder="1" applyAlignment="1" applyProtection="1">
      <alignment/>
      <protection/>
    </xf>
    <xf numFmtId="41" fontId="5" fillId="0" borderId="57" xfId="49" applyNumberFormat="1" applyFont="1" applyBorder="1" applyAlignment="1" applyProtection="1">
      <alignment/>
      <protection/>
    </xf>
    <xf numFmtId="41" fontId="5" fillId="0" borderId="65" xfId="49" applyNumberFormat="1" applyFont="1" applyBorder="1" applyAlignment="1" applyProtection="1">
      <alignment/>
      <protection/>
    </xf>
    <xf numFmtId="41" fontId="5" fillId="0" borderId="66" xfId="49" applyNumberFormat="1" applyFont="1" applyBorder="1" applyAlignment="1" applyProtection="1">
      <alignment/>
      <protection/>
    </xf>
    <xf numFmtId="41" fontId="5" fillId="0" borderId="67" xfId="49" applyNumberFormat="1" applyFont="1" applyBorder="1" applyAlignment="1" applyProtection="1">
      <alignment/>
      <protection/>
    </xf>
    <xf numFmtId="41" fontId="5" fillId="0" borderId="68" xfId="49" applyNumberFormat="1" applyFont="1" applyBorder="1" applyAlignment="1" applyProtection="1">
      <alignment/>
      <protection/>
    </xf>
    <xf numFmtId="41" fontId="5" fillId="0" borderId="69" xfId="49" applyNumberFormat="1" applyFont="1" applyBorder="1" applyAlignment="1" applyProtection="1">
      <alignment/>
      <protection/>
    </xf>
    <xf numFmtId="41" fontId="5" fillId="0" borderId="70" xfId="49" applyNumberFormat="1" applyFont="1" applyBorder="1" applyAlignment="1" applyProtection="1">
      <alignment/>
      <protection/>
    </xf>
    <xf numFmtId="41" fontId="5" fillId="0" borderId="71" xfId="49" applyNumberFormat="1" applyFont="1" applyBorder="1" applyAlignment="1" applyProtection="1">
      <alignment/>
      <protection/>
    </xf>
    <xf numFmtId="41" fontId="5" fillId="0" borderId="72" xfId="49" applyNumberFormat="1" applyFont="1" applyBorder="1" applyAlignment="1" applyProtection="1">
      <alignment/>
      <protection/>
    </xf>
    <xf numFmtId="41" fontId="5" fillId="0" borderId="27" xfId="49" applyNumberFormat="1" applyFont="1" applyBorder="1" applyAlignment="1" applyProtection="1">
      <alignment/>
      <protection/>
    </xf>
    <xf numFmtId="41" fontId="5" fillId="0" borderId="73" xfId="49" applyNumberFormat="1" applyFont="1" applyBorder="1" applyAlignment="1" applyProtection="1">
      <alignment/>
      <protection/>
    </xf>
    <xf numFmtId="41" fontId="5" fillId="0" borderId="74" xfId="49" applyNumberFormat="1" applyFont="1" applyBorder="1" applyAlignment="1" applyProtection="1">
      <alignment/>
      <protection/>
    </xf>
    <xf numFmtId="41" fontId="5" fillId="0" borderId="24" xfId="49" applyNumberFormat="1" applyFont="1" applyBorder="1" applyAlignment="1" applyProtection="1">
      <alignment/>
      <protection/>
    </xf>
    <xf numFmtId="41" fontId="5" fillId="0" borderId="75" xfId="49" applyNumberFormat="1" applyFont="1" applyBorder="1" applyAlignment="1" applyProtection="1">
      <alignment/>
      <protection/>
    </xf>
    <xf numFmtId="41" fontId="5" fillId="0" borderId="76" xfId="49" applyNumberFormat="1" applyFont="1" applyBorder="1" applyAlignment="1" applyProtection="1">
      <alignment/>
      <protection/>
    </xf>
    <xf numFmtId="41" fontId="5" fillId="0" borderId="49" xfId="49" applyNumberFormat="1" applyFont="1" applyBorder="1" applyAlignment="1" applyProtection="1">
      <alignment horizontal="center"/>
      <protection/>
    </xf>
    <xf numFmtId="41" fontId="5" fillId="0" borderId="77" xfId="0" applyNumberFormat="1" applyFont="1" applyBorder="1" applyAlignment="1" applyProtection="1">
      <alignment shrinkToFit="1"/>
      <protection/>
    </xf>
    <xf numFmtId="41" fontId="5" fillId="0" borderId="78" xfId="0" applyNumberFormat="1" applyFont="1" applyBorder="1" applyAlignment="1" applyProtection="1">
      <alignment shrinkToFit="1"/>
      <protection/>
    </xf>
    <xf numFmtId="41" fontId="5" fillId="0" borderId="62" xfId="0" applyNumberFormat="1" applyFont="1" applyBorder="1" applyAlignment="1" applyProtection="1">
      <alignment shrinkToFit="1"/>
      <protection/>
    </xf>
    <xf numFmtId="41" fontId="5" fillId="0" borderId="79" xfId="0" applyNumberFormat="1" applyFont="1" applyBorder="1" applyAlignment="1" applyProtection="1">
      <alignment shrinkToFit="1"/>
      <protection/>
    </xf>
    <xf numFmtId="192" fontId="5" fillId="0" borderId="10" xfId="49" applyNumberFormat="1" applyFont="1" applyBorder="1" applyAlignment="1" applyProtection="1">
      <alignment horizontal="center"/>
      <protection/>
    </xf>
    <xf numFmtId="192" fontId="5" fillId="0" borderId="10" xfId="49" applyNumberFormat="1" applyFont="1" applyBorder="1" applyAlignment="1" applyProtection="1">
      <alignment/>
      <protection/>
    </xf>
    <xf numFmtId="192" fontId="5" fillId="0" borderId="14" xfId="49" applyNumberFormat="1" applyFont="1" applyBorder="1" applyAlignment="1" applyProtection="1">
      <alignment/>
      <protection/>
    </xf>
    <xf numFmtId="192" fontId="5" fillId="0" borderId="10" xfId="49" applyNumberFormat="1" applyFont="1" applyFill="1" applyBorder="1" applyAlignment="1" applyProtection="1">
      <alignment/>
      <protection/>
    </xf>
    <xf numFmtId="192" fontId="5" fillId="0" borderId="38" xfId="49" applyNumberFormat="1" applyFont="1" applyBorder="1" applyAlignment="1" applyProtection="1">
      <alignment horizontal="center"/>
      <protection/>
    </xf>
    <xf numFmtId="192" fontId="5" fillId="0" borderId="0" xfId="49" applyNumberFormat="1" applyFont="1" applyBorder="1" applyAlignment="1" applyProtection="1">
      <alignment/>
      <protection/>
    </xf>
    <xf numFmtId="192" fontId="5" fillId="0" borderId="0" xfId="49" applyNumberFormat="1" applyFont="1" applyAlignment="1" applyProtection="1">
      <alignment/>
      <protection/>
    </xf>
    <xf numFmtId="192" fontId="5" fillId="0" borderId="11" xfId="49" applyNumberFormat="1" applyFont="1" applyBorder="1" applyAlignment="1" applyProtection="1">
      <alignment horizontal="center"/>
      <protection/>
    </xf>
    <xf numFmtId="192" fontId="5" fillId="0" borderId="11" xfId="49" applyNumberFormat="1" applyFont="1" applyBorder="1" applyAlignment="1" applyProtection="1">
      <alignment/>
      <protection/>
    </xf>
    <xf numFmtId="192" fontId="5" fillId="0" borderId="15" xfId="49" applyNumberFormat="1" applyFont="1" applyBorder="1" applyAlignment="1" applyProtection="1">
      <alignment/>
      <protection/>
    </xf>
    <xf numFmtId="192" fontId="5" fillId="0" borderId="11" xfId="49" applyNumberFormat="1" applyFont="1" applyFill="1" applyBorder="1" applyAlignment="1" applyProtection="1">
      <alignment/>
      <protection/>
    </xf>
    <xf numFmtId="192" fontId="5" fillId="0" borderId="39" xfId="49" applyNumberFormat="1" applyFont="1" applyBorder="1" applyAlignment="1" applyProtection="1">
      <alignment horizontal="center"/>
      <protection/>
    </xf>
    <xf numFmtId="192" fontId="5" fillId="0" borderId="16" xfId="49" applyNumberFormat="1" applyFont="1" applyBorder="1" applyAlignment="1" applyProtection="1">
      <alignment/>
      <protection/>
    </xf>
    <xf numFmtId="192" fontId="5" fillId="0" borderId="80" xfId="49" applyNumberFormat="1" applyFont="1" applyBorder="1" applyAlignment="1" applyProtection="1">
      <alignment/>
      <protection/>
    </xf>
    <xf numFmtId="192" fontId="5" fillId="0" borderId="80" xfId="49" applyNumberFormat="1" applyFont="1" applyFill="1" applyBorder="1" applyAlignment="1" applyProtection="1">
      <alignment/>
      <protection/>
    </xf>
    <xf numFmtId="192" fontId="5" fillId="0" borderId="81" xfId="49" applyNumberFormat="1" applyFont="1" applyFill="1" applyBorder="1" applyAlignment="1" applyProtection="1">
      <alignment/>
      <protection/>
    </xf>
    <xf numFmtId="192" fontId="5" fillId="0" borderId="82" xfId="49" applyNumberFormat="1" applyFont="1" applyFill="1" applyBorder="1" applyAlignment="1" applyProtection="1">
      <alignment horizontal="center"/>
      <protection/>
    </xf>
    <xf numFmtId="192" fontId="5" fillId="0" borderId="46" xfId="49" applyNumberFormat="1" applyFont="1" applyFill="1" applyBorder="1" applyAlignment="1" applyProtection="1">
      <alignment/>
      <protection/>
    </xf>
    <xf numFmtId="192" fontId="5" fillId="0" borderId="83" xfId="49" applyNumberFormat="1" applyFont="1" applyFill="1" applyBorder="1" applyAlignment="1" applyProtection="1">
      <alignment/>
      <protection/>
    </xf>
    <xf numFmtId="192" fontId="5" fillId="0" borderId="30" xfId="49" applyNumberFormat="1" applyFont="1" applyFill="1" applyBorder="1" applyAlignment="1" applyProtection="1">
      <alignment/>
      <protection/>
    </xf>
    <xf numFmtId="192" fontId="5" fillId="0" borderId="55" xfId="0" applyNumberFormat="1" applyFont="1" applyFill="1" applyBorder="1" applyAlignment="1" applyProtection="1">
      <alignment shrinkToFit="1"/>
      <protection/>
    </xf>
    <xf numFmtId="192" fontId="5" fillId="0" borderId="14" xfId="0" applyNumberFormat="1" applyFont="1" applyFill="1" applyBorder="1" applyAlignment="1" applyProtection="1">
      <alignment shrinkToFit="1"/>
      <protection/>
    </xf>
    <xf numFmtId="192" fontId="5" fillId="0" borderId="33" xfId="0" applyNumberFormat="1" applyFont="1" applyFill="1" applyBorder="1" applyAlignment="1" applyProtection="1">
      <alignment shrinkToFit="1"/>
      <protection/>
    </xf>
    <xf numFmtId="192" fontId="5" fillId="0" borderId="33" xfId="49" applyNumberFormat="1" applyFont="1" applyFill="1" applyBorder="1" applyAlignment="1" applyProtection="1">
      <alignment/>
      <protection/>
    </xf>
    <xf numFmtId="192" fontId="5" fillId="0" borderId="14" xfId="49" applyNumberFormat="1" applyFont="1" applyFill="1" applyBorder="1" applyAlignment="1" applyProtection="1">
      <alignment/>
      <protection/>
    </xf>
    <xf numFmtId="192" fontId="5" fillId="0" borderId="53" xfId="49" applyNumberFormat="1" applyFont="1" applyFill="1" applyBorder="1" applyAlignment="1" applyProtection="1">
      <alignment/>
      <protection/>
    </xf>
    <xf numFmtId="192" fontId="5" fillId="0" borderId="73" xfId="49" applyNumberFormat="1" applyFont="1" applyFill="1" applyBorder="1" applyAlignment="1" applyProtection="1">
      <alignment/>
      <protection/>
    </xf>
    <xf numFmtId="192" fontId="5" fillId="0" borderId="84" xfId="49" applyNumberFormat="1" applyFont="1" applyFill="1" applyBorder="1" applyAlignment="1" applyProtection="1">
      <alignment/>
      <protection/>
    </xf>
    <xf numFmtId="192" fontId="5" fillId="0" borderId="38" xfId="49" applyNumberFormat="1" applyFont="1" applyFill="1" applyBorder="1" applyAlignment="1" applyProtection="1">
      <alignment horizontal="center"/>
      <protection/>
    </xf>
    <xf numFmtId="192" fontId="5" fillId="0" borderId="0" xfId="49" applyNumberFormat="1" applyFont="1" applyFill="1" applyBorder="1" applyAlignment="1" applyProtection="1">
      <alignment/>
      <protection/>
    </xf>
    <xf numFmtId="192" fontId="5" fillId="0" borderId="0" xfId="49" applyNumberFormat="1" applyFont="1" applyFill="1" applyAlignment="1" applyProtection="1">
      <alignment/>
      <protection/>
    </xf>
    <xf numFmtId="192" fontId="5" fillId="0" borderId="37" xfId="49" applyNumberFormat="1" applyFont="1" applyFill="1" applyBorder="1" applyAlignment="1" applyProtection="1">
      <alignment horizontal="center"/>
      <protection/>
    </xf>
    <xf numFmtId="192" fontId="5" fillId="0" borderId="18" xfId="49" applyNumberFormat="1" applyFont="1" applyFill="1" applyBorder="1" applyAlignment="1" applyProtection="1">
      <alignment/>
      <protection/>
    </xf>
    <xf numFmtId="192" fontId="5" fillId="0" borderId="31" xfId="49" applyNumberFormat="1" applyFont="1" applyFill="1" applyBorder="1" applyAlignment="1" applyProtection="1">
      <alignment/>
      <protection/>
    </xf>
    <xf numFmtId="192" fontId="5" fillId="0" borderId="56" xfId="0" applyNumberFormat="1" applyFont="1" applyFill="1" applyBorder="1" applyAlignment="1" applyProtection="1">
      <alignment shrinkToFit="1"/>
      <protection/>
    </xf>
    <xf numFmtId="192" fontId="5" fillId="0" borderId="57" xfId="0" applyNumberFormat="1" applyFont="1" applyFill="1" applyBorder="1" applyAlignment="1" applyProtection="1">
      <alignment shrinkToFit="1"/>
      <protection/>
    </xf>
    <xf numFmtId="192" fontId="5" fillId="0" borderId="15" xfId="49" applyNumberFormat="1" applyFont="1" applyFill="1" applyBorder="1" applyAlignment="1" applyProtection="1">
      <alignment/>
      <protection/>
    </xf>
    <xf numFmtId="192" fontId="5" fillId="0" borderId="63" xfId="49" applyNumberFormat="1" applyFont="1" applyFill="1" applyBorder="1" applyAlignment="1" applyProtection="1">
      <alignment/>
      <protection/>
    </xf>
    <xf numFmtId="192" fontId="5" fillId="0" borderId="85" xfId="49" applyNumberFormat="1" applyFont="1" applyFill="1" applyBorder="1" applyAlignment="1" applyProtection="1">
      <alignment/>
      <protection/>
    </xf>
    <xf numFmtId="192" fontId="5" fillId="0" borderId="86" xfId="49" applyNumberFormat="1" applyFont="1" applyFill="1" applyBorder="1" applyAlignment="1" applyProtection="1">
      <alignment/>
      <protection/>
    </xf>
    <xf numFmtId="192" fontId="5" fillId="0" borderId="76" xfId="49" applyNumberFormat="1" applyFont="1" applyFill="1" applyBorder="1" applyAlignment="1" applyProtection="1">
      <alignment/>
      <protection/>
    </xf>
    <xf numFmtId="192" fontId="5" fillId="0" borderId="39" xfId="49" applyNumberFormat="1" applyFont="1" applyFill="1" applyBorder="1" applyAlignment="1" applyProtection="1">
      <alignment horizontal="center"/>
      <protection/>
    </xf>
    <xf numFmtId="192" fontId="5" fillId="0" borderId="87" xfId="49" applyNumberFormat="1" applyFont="1" applyFill="1" applyBorder="1" applyAlignment="1" applyProtection="1">
      <alignment/>
      <protection/>
    </xf>
    <xf numFmtId="192" fontId="5" fillId="0" borderId="16" xfId="49" applyNumberFormat="1" applyFont="1" applyFill="1" applyBorder="1" applyAlignment="1" applyProtection="1">
      <alignment/>
      <protection/>
    </xf>
    <xf numFmtId="192" fontId="5" fillId="0" borderId="88" xfId="49" applyNumberFormat="1" applyFont="1" applyFill="1" applyBorder="1" applyAlignment="1" applyProtection="1">
      <alignment/>
      <protection/>
    </xf>
    <xf numFmtId="192" fontId="5" fillId="0" borderId="12" xfId="49" applyNumberFormat="1" applyFont="1" applyFill="1" applyBorder="1" applyAlignment="1" applyProtection="1">
      <alignment/>
      <protection/>
    </xf>
    <xf numFmtId="192" fontId="5" fillId="0" borderId="89" xfId="49" applyNumberFormat="1" applyFont="1" applyFill="1" applyBorder="1" applyAlignment="1" applyProtection="1">
      <alignment/>
      <protection/>
    </xf>
    <xf numFmtId="192" fontId="5" fillId="0" borderId="10" xfId="49" applyNumberFormat="1" applyFont="1" applyFill="1" applyBorder="1" applyAlignment="1" applyProtection="1">
      <alignment horizontal="center"/>
      <protection/>
    </xf>
    <xf numFmtId="192" fontId="5" fillId="0" borderId="90" xfId="49" applyNumberFormat="1" applyFont="1" applyFill="1" applyBorder="1" applyAlignment="1" applyProtection="1">
      <alignment/>
      <protection/>
    </xf>
    <xf numFmtId="192" fontId="5" fillId="0" borderId="11" xfId="49" applyNumberFormat="1" applyFont="1" applyFill="1" applyBorder="1" applyAlignment="1" applyProtection="1">
      <alignment horizontal="center"/>
      <protection/>
    </xf>
    <xf numFmtId="41" fontId="5" fillId="0" borderId="32" xfId="49" applyNumberFormat="1" applyFont="1" applyBorder="1" applyAlignment="1" applyProtection="1">
      <alignment horizontal="center" vertical="center"/>
      <protection/>
    </xf>
    <xf numFmtId="41" fontId="5" fillId="0" borderId="16" xfId="49" applyNumberFormat="1" applyFont="1" applyBorder="1" applyAlignment="1" applyProtection="1">
      <alignment/>
      <protection/>
    </xf>
    <xf numFmtId="195" fontId="5" fillId="0" borderId="77" xfId="0" applyNumberFormat="1" applyFont="1" applyBorder="1" applyAlignment="1">
      <alignment shrinkToFit="1"/>
    </xf>
    <xf numFmtId="195" fontId="5" fillId="0" borderId="12" xfId="0" applyNumberFormat="1" applyFont="1" applyBorder="1" applyAlignment="1">
      <alignment/>
    </xf>
    <xf numFmtId="195" fontId="5" fillId="0" borderId="12" xfId="0" applyNumberFormat="1" applyFont="1" applyBorder="1" applyAlignment="1">
      <alignment shrinkToFit="1"/>
    </xf>
    <xf numFmtId="41" fontId="5" fillId="0" borderId="23" xfId="49" applyNumberFormat="1" applyFont="1" applyBorder="1" applyAlignment="1" applyProtection="1">
      <alignment horizontal="center"/>
      <protection/>
    </xf>
    <xf numFmtId="41" fontId="5" fillId="0" borderId="91" xfId="49" applyNumberFormat="1" applyFont="1" applyBorder="1" applyAlignment="1" applyProtection="1">
      <alignment horizontal="center"/>
      <protection/>
    </xf>
    <xf numFmtId="192" fontId="5" fillId="0" borderId="92" xfId="49" applyNumberFormat="1" applyFont="1" applyFill="1" applyBorder="1" applyAlignment="1" applyProtection="1">
      <alignment/>
      <protection/>
    </xf>
    <xf numFmtId="192" fontId="5" fillId="0" borderId="91" xfId="49" applyNumberFormat="1" applyFont="1" applyFill="1" applyBorder="1" applyAlignment="1" applyProtection="1">
      <alignment/>
      <protection/>
    </xf>
    <xf numFmtId="192" fontId="5" fillId="0" borderId="93" xfId="49" applyNumberFormat="1" applyFont="1" applyFill="1" applyBorder="1" applyAlignment="1" applyProtection="1">
      <alignment/>
      <protection/>
    </xf>
    <xf numFmtId="41" fontId="5" fillId="0" borderId="94" xfId="49" applyNumberFormat="1" applyFont="1" applyBorder="1" applyAlignment="1" applyProtection="1">
      <alignment horizontal="centerContinuous"/>
      <protection/>
    </xf>
    <xf numFmtId="41" fontId="5" fillId="0" borderId="95" xfId="49" applyNumberFormat="1" applyFont="1" applyBorder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1" fontId="5" fillId="0" borderId="96" xfId="49" applyNumberFormat="1" applyFont="1" applyBorder="1" applyAlignment="1" applyProtection="1">
      <alignment/>
      <protection/>
    </xf>
    <xf numFmtId="41" fontId="5" fillId="0" borderId="97" xfId="49" applyNumberFormat="1" applyFont="1" applyBorder="1" applyAlignment="1" applyProtection="1">
      <alignment/>
      <protection/>
    </xf>
    <xf numFmtId="41" fontId="5" fillId="0" borderId="77" xfId="49" applyNumberFormat="1" applyFont="1" applyBorder="1" applyAlignment="1" applyProtection="1">
      <alignment/>
      <protection/>
    </xf>
    <xf numFmtId="176" fontId="5" fillId="0" borderId="98" xfId="49" applyNumberFormat="1" applyFont="1" applyBorder="1" applyAlignment="1" applyProtection="1">
      <alignment horizontal="center"/>
      <protection/>
    </xf>
    <xf numFmtId="41" fontId="5" fillId="0" borderId="96" xfId="49" applyNumberFormat="1" applyFont="1" applyFill="1" applyBorder="1" applyAlignment="1" applyProtection="1">
      <alignment/>
      <protection/>
    </xf>
    <xf numFmtId="41" fontId="5" fillId="0" borderId="97" xfId="49" applyNumberFormat="1" applyFont="1" applyFill="1" applyBorder="1" applyAlignment="1" applyProtection="1">
      <alignment/>
      <protection/>
    </xf>
    <xf numFmtId="194" fontId="5" fillId="0" borderId="14" xfId="49" applyNumberFormat="1" applyFont="1" applyBorder="1" applyAlignment="1" applyProtection="1">
      <alignment/>
      <protection/>
    </xf>
    <xf numFmtId="41" fontId="14" fillId="0" borderId="99" xfId="0" applyNumberFormat="1" applyFont="1" applyBorder="1" applyAlignment="1" applyProtection="1">
      <alignment/>
      <protection/>
    </xf>
    <xf numFmtId="41" fontId="14" fillId="0" borderId="14" xfId="0" applyNumberFormat="1" applyFont="1" applyBorder="1" applyAlignment="1" applyProtection="1">
      <alignment/>
      <protection/>
    </xf>
    <xf numFmtId="41" fontId="14" fillId="0" borderId="30" xfId="0" applyNumberFormat="1" applyFont="1" applyBorder="1" applyAlignment="1" applyProtection="1">
      <alignment/>
      <protection/>
    </xf>
    <xf numFmtId="41" fontId="14" fillId="0" borderId="55" xfId="0" applyNumberFormat="1" applyFont="1" applyBorder="1" applyAlignment="1" applyProtection="1">
      <alignment/>
      <protection/>
    </xf>
    <xf numFmtId="41" fontId="14" fillId="0" borderId="55" xfId="0" applyNumberFormat="1" applyFont="1" applyBorder="1" applyAlignment="1" applyProtection="1">
      <alignment shrinkToFit="1"/>
      <protection/>
    </xf>
    <xf numFmtId="41" fontId="14" fillId="0" borderId="14" xfId="0" applyNumberFormat="1" applyFont="1" applyBorder="1" applyAlignment="1" applyProtection="1">
      <alignment shrinkToFit="1"/>
      <protection/>
    </xf>
    <xf numFmtId="41" fontId="14" fillId="0" borderId="30" xfId="0" applyNumberFormat="1" applyFont="1" applyBorder="1" applyAlignment="1" applyProtection="1">
      <alignment shrinkToFit="1"/>
      <protection/>
    </xf>
    <xf numFmtId="41" fontId="14" fillId="0" borderId="33" xfId="0" applyNumberFormat="1" applyFont="1" applyBorder="1" applyAlignment="1" applyProtection="1">
      <alignment/>
      <protection/>
    </xf>
    <xf numFmtId="41" fontId="14" fillId="0" borderId="69" xfId="0" applyNumberFormat="1" applyFont="1" applyBorder="1" applyAlignment="1" applyProtection="1">
      <alignment shrinkToFit="1"/>
      <protection/>
    </xf>
    <xf numFmtId="41" fontId="14" fillId="0" borderId="55" xfId="0" applyNumberFormat="1" applyFont="1" applyFill="1" applyBorder="1" applyAlignment="1" applyProtection="1">
      <alignment/>
      <protection/>
    </xf>
    <xf numFmtId="41" fontId="14" fillId="0" borderId="14" xfId="0" applyNumberFormat="1" applyFont="1" applyFill="1" applyBorder="1" applyAlignment="1" applyProtection="1">
      <alignment/>
      <protection/>
    </xf>
    <xf numFmtId="41" fontId="14" fillId="0" borderId="69" xfId="0" applyNumberFormat="1" applyFont="1" applyFill="1" applyBorder="1" applyAlignment="1" applyProtection="1">
      <alignment/>
      <protection/>
    </xf>
    <xf numFmtId="41" fontId="14" fillId="0" borderId="100" xfId="0" applyNumberFormat="1" applyFont="1" applyBorder="1" applyAlignment="1" applyProtection="1">
      <alignment/>
      <protection/>
    </xf>
    <xf numFmtId="41" fontId="14" fillId="0" borderId="101" xfId="0" applyNumberFormat="1" applyFont="1" applyBorder="1" applyAlignment="1" applyProtection="1">
      <alignment/>
      <protection/>
    </xf>
    <xf numFmtId="41" fontId="14" fillId="0" borderId="72" xfId="0" applyNumberFormat="1" applyFont="1" applyBorder="1" applyAlignment="1" applyProtection="1">
      <alignment/>
      <protection/>
    </xf>
    <xf numFmtId="41" fontId="14" fillId="0" borderId="102" xfId="0" applyNumberFormat="1" applyFont="1" applyBorder="1" applyAlignment="1" applyProtection="1">
      <alignment/>
      <protection/>
    </xf>
    <xf numFmtId="41" fontId="14" fillId="0" borderId="57" xfId="0" applyNumberFormat="1" applyFont="1" applyBorder="1" applyAlignment="1" applyProtection="1">
      <alignment/>
      <protection/>
    </xf>
    <xf numFmtId="41" fontId="14" fillId="0" borderId="48" xfId="0" applyNumberFormat="1" applyFont="1" applyBorder="1" applyAlignment="1" applyProtection="1">
      <alignment/>
      <protection/>
    </xf>
    <xf numFmtId="41" fontId="14" fillId="0" borderId="56" xfId="0" applyNumberFormat="1" applyFont="1" applyBorder="1" applyAlignment="1" applyProtection="1">
      <alignment/>
      <protection/>
    </xf>
    <xf numFmtId="41" fontId="14" fillId="0" borderId="56" xfId="0" applyNumberFormat="1" applyFont="1" applyBorder="1" applyAlignment="1" applyProtection="1">
      <alignment shrinkToFit="1"/>
      <protection/>
    </xf>
    <xf numFmtId="41" fontId="14" fillId="0" borderId="57" xfId="0" applyNumberFormat="1" applyFont="1" applyBorder="1" applyAlignment="1" applyProtection="1">
      <alignment shrinkToFit="1"/>
      <protection/>
    </xf>
    <xf numFmtId="41" fontId="14" fillId="0" borderId="48" xfId="0" applyNumberFormat="1" applyFont="1" applyBorder="1" applyAlignment="1" applyProtection="1">
      <alignment shrinkToFit="1"/>
      <protection/>
    </xf>
    <xf numFmtId="41" fontId="14" fillId="0" borderId="77" xfId="0" applyNumberFormat="1" applyFont="1" applyBorder="1" applyAlignment="1" applyProtection="1">
      <alignment shrinkToFit="1"/>
      <protection/>
    </xf>
    <xf numFmtId="41" fontId="14" fillId="0" borderId="56" xfId="0" applyNumberFormat="1" applyFont="1" applyFill="1" applyBorder="1" applyAlignment="1" applyProtection="1">
      <alignment/>
      <protection/>
    </xf>
    <xf numFmtId="41" fontId="14" fillId="0" borderId="57" xfId="0" applyNumberFormat="1" applyFont="1" applyFill="1" applyBorder="1" applyAlignment="1" applyProtection="1">
      <alignment/>
      <protection/>
    </xf>
    <xf numFmtId="41" fontId="14" fillId="0" borderId="77" xfId="0" applyNumberFormat="1" applyFont="1" applyFill="1" applyBorder="1" applyAlignment="1" applyProtection="1">
      <alignment/>
      <protection/>
    </xf>
    <xf numFmtId="41" fontId="14" fillId="0" borderId="103" xfId="0" applyNumberFormat="1" applyFont="1" applyBorder="1" applyAlignment="1" applyProtection="1">
      <alignment/>
      <protection/>
    </xf>
    <xf numFmtId="41" fontId="14" fillId="0" borderId="33" xfId="0" applyNumberFormat="1" applyFont="1" applyBorder="1" applyAlignment="1" applyProtection="1">
      <alignment shrinkToFit="1"/>
      <protection/>
    </xf>
    <xf numFmtId="41" fontId="14" fillId="0" borderId="10" xfId="0" applyNumberFormat="1" applyFont="1" applyBorder="1" applyAlignment="1" applyProtection="1">
      <alignment shrinkToFit="1"/>
      <protection/>
    </xf>
    <xf numFmtId="41" fontId="14" fillId="0" borderId="10" xfId="0" applyNumberFormat="1" applyFont="1" applyFill="1" applyBorder="1" applyAlignment="1" applyProtection="1">
      <alignment/>
      <protection/>
    </xf>
    <xf numFmtId="41" fontId="14" fillId="0" borderId="92" xfId="0" applyNumberFormat="1" applyFont="1" applyBorder="1" applyAlignment="1" applyProtection="1">
      <alignment/>
      <protection/>
    </xf>
    <xf numFmtId="41" fontId="14" fillId="0" borderId="104" xfId="0" applyNumberFormat="1" applyFont="1" applyBorder="1" applyAlignment="1" applyProtection="1">
      <alignment shrinkToFit="1"/>
      <protection/>
    </xf>
    <xf numFmtId="41" fontId="14" fillId="0" borderId="105" xfId="0" applyNumberFormat="1" applyFont="1" applyBorder="1" applyAlignment="1" applyProtection="1">
      <alignment shrinkToFit="1"/>
      <protection/>
    </xf>
    <xf numFmtId="41" fontId="14" fillId="0" borderId="39" xfId="0" applyNumberFormat="1" applyFont="1" applyBorder="1" applyAlignment="1" applyProtection="1">
      <alignment shrinkToFit="1"/>
      <protection/>
    </xf>
    <xf numFmtId="41" fontId="14" fillId="0" borderId="54" xfId="0" applyNumberFormat="1" applyFont="1" applyBorder="1" applyAlignment="1" applyProtection="1">
      <alignment shrinkToFit="1"/>
      <protection/>
    </xf>
    <xf numFmtId="41" fontId="14" fillId="0" borderId="53" xfId="0" applyNumberFormat="1" applyFont="1" applyBorder="1" applyAlignment="1" applyProtection="1">
      <alignment shrinkToFit="1"/>
      <protection/>
    </xf>
    <xf numFmtId="41" fontId="14" fillId="0" borderId="106" xfId="0" applyNumberFormat="1" applyFont="1" applyBorder="1" applyAlignment="1" applyProtection="1">
      <alignment shrinkToFit="1"/>
      <protection/>
    </xf>
    <xf numFmtId="41" fontId="14" fillId="0" borderId="79" xfId="0" applyNumberFormat="1" applyFont="1" applyBorder="1" applyAlignment="1" applyProtection="1">
      <alignment shrinkToFit="1"/>
      <protection/>
    </xf>
    <xf numFmtId="41" fontId="14" fillId="0" borderId="107" xfId="0" applyNumberFormat="1" applyFont="1" applyBorder="1" applyAlignment="1" applyProtection="1">
      <alignment/>
      <protection/>
    </xf>
    <xf numFmtId="41" fontId="14" fillId="0" borderId="78" xfId="0" applyNumberFormat="1" applyFont="1" applyBorder="1" applyAlignment="1" applyProtection="1">
      <alignment/>
      <protection/>
    </xf>
    <xf numFmtId="41" fontId="14" fillId="0" borderId="10" xfId="0" applyNumberFormat="1" applyFont="1" applyBorder="1" applyAlignment="1" applyProtection="1">
      <alignment/>
      <protection/>
    </xf>
    <xf numFmtId="41" fontId="14" fillId="0" borderId="62" xfId="0" applyNumberFormat="1" applyFont="1" applyBorder="1" applyAlignment="1" applyProtection="1">
      <alignment/>
      <protection/>
    </xf>
    <xf numFmtId="41" fontId="14" fillId="0" borderId="108" xfId="0" applyNumberFormat="1" applyFont="1" applyBorder="1" applyAlignment="1" applyProtection="1">
      <alignment/>
      <protection/>
    </xf>
    <xf numFmtId="41" fontId="14" fillId="0" borderId="77" xfId="0" applyNumberFormat="1" applyFont="1" applyBorder="1" applyAlignment="1" applyProtection="1">
      <alignment/>
      <protection/>
    </xf>
    <xf numFmtId="41" fontId="14" fillId="0" borderId="106" xfId="0" applyNumberFormat="1" applyFont="1" applyBorder="1" applyAlignment="1" applyProtection="1">
      <alignment/>
      <protection/>
    </xf>
    <xf numFmtId="41" fontId="14" fillId="0" borderId="109" xfId="0" applyNumberFormat="1" applyFont="1" applyBorder="1" applyAlignment="1" applyProtection="1">
      <alignment/>
      <protection/>
    </xf>
    <xf numFmtId="41" fontId="14" fillId="0" borderId="53" xfId="0" applyNumberFormat="1" applyFont="1" applyBorder="1" applyAlignment="1" applyProtection="1">
      <alignment/>
      <protection/>
    </xf>
    <xf numFmtId="41" fontId="14" fillId="0" borderId="60" xfId="0" applyNumberFormat="1" applyFont="1" applyBorder="1" applyAlignment="1" applyProtection="1">
      <alignment/>
      <protection/>
    </xf>
    <xf numFmtId="41" fontId="14" fillId="0" borderId="110" xfId="0" applyNumberFormat="1" applyFont="1" applyBorder="1" applyAlignment="1" applyProtection="1">
      <alignment/>
      <protection/>
    </xf>
    <xf numFmtId="41" fontId="14" fillId="0" borderId="13" xfId="0" applyNumberFormat="1" applyFont="1" applyBorder="1" applyAlignment="1" applyProtection="1">
      <alignment/>
      <protection/>
    </xf>
    <xf numFmtId="41" fontId="14" fillId="0" borderId="49" xfId="0" applyNumberFormat="1" applyFont="1" applyBorder="1" applyAlignment="1" applyProtection="1">
      <alignment/>
      <protection/>
    </xf>
    <xf numFmtId="41" fontId="14" fillId="0" borderId="58" xfId="0" applyNumberFormat="1" applyFont="1" applyBorder="1" applyAlignment="1" applyProtection="1">
      <alignment/>
      <protection/>
    </xf>
    <xf numFmtId="41" fontId="14" fillId="0" borderId="58" xfId="0" applyNumberFormat="1" applyFont="1" applyBorder="1" applyAlignment="1" applyProtection="1">
      <alignment shrinkToFit="1"/>
      <protection/>
    </xf>
    <xf numFmtId="41" fontId="14" fillId="0" borderId="13" xfId="0" applyNumberFormat="1" applyFont="1" applyBorder="1" applyAlignment="1" applyProtection="1">
      <alignment shrinkToFit="1"/>
      <protection/>
    </xf>
    <xf numFmtId="41" fontId="14" fillId="0" borderId="49" xfId="0" applyNumberFormat="1" applyFont="1" applyBorder="1" applyAlignment="1" applyProtection="1">
      <alignment shrinkToFit="1"/>
      <protection/>
    </xf>
    <xf numFmtId="41" fontId="14" fillId="0" borderId="47" xfId="0" applyNumberFormat="1" applyFont="1" applyBorder="1" applyAlignment="1" applyProtection="1">
      <alignment/>
      <protection/>
    </xf>
    <xf numFmtId="41" fontId="14" fillId="0" borderId="12" xfId="0" applyNumberFormat="1" applyFont="1" applyBorder="1" applyAlignment="1" applyProtection="1">
      <alignment shrinkToFit="1"/>
      <protection/>
    </xf>
    <xf numFmtId="41" fontId="14" fillId="0" borderId="12" xfId="0" applyNumberFormat="1" applyFont="1" applyBorder="1" applyAlignment="1" applyProtection="1">
      <alignment/>
      <protection/>
    </xf>
    <xf numFmtId="41" fontId="14" fillId="0" borderId="40" xfId="0" applyNumberFormat="1" applyFont="1" applyBorder="1" applyAlignment="1" applyProtection="1">
      <alignment/>
      <protection/>
    </xf>
    <xf numFmtId="41" fontId="14" fillId="0" borderId="111" xfId="0" applyNumberFormat="1" applyFont="1" applyBorder="1" applyAlignment="1" applyProtection="1">
      <alignment/>
      <protection/>
    </xf>
    <xf numFmtId="41" fontId="14" fillId="0" borderId="58" xfId="0" applyNumberFormat="1" applyFont="1" applyFill="1" applyBorder="1" applyAlignment="1" applyProtection="1">
      <alignment/>
      <protection/>
    </xf>
    <xf numFmtId="41" fontId="14" fillId="0" borderId="13" xfId="0" applyNumberFormat="1" applyFont="1" applyFill="1" applyBorder="1" applyAlignment="1" applyProtection="1">
      <alignment/>
      <protection/>
    </xf>
    <xf numFmtId="41" fontId="14" fillId="0" borderId="96" xfId="0" applyNumberFormat="1" applyFont="1" applyFill="1" applyBorder="1" applyAlignment="1" applyProtection="1">
      <alignment/>
      <protection/>
    </xf>
    <xf numFmtId="41" fontId="14" fillId="0" borderId="112" xfId="0" applyNumberFormat="1" applyFont="1" applyBorder="1" applyAlignment="1" applyProtection="1">
      <alignment/>
      <protection/>
    </xf>
    <xf numFmtId="41" fontId="14" fillId="0" borderId="66" xfId="0" applyNumberFormat="1" applyFont="1" applyBorder="1" applyAlignment="1" applyProtection="1">
      <alignment shrinkToFit="1"/>
      <protection/>
    </xf>
    <xf numFmtId="41" fontId="14" fillId="0" borderId="113" xfId="0" applyNumberFormat="1" applyFont="1" applyBorder="1" applyAlignment="1" applyProtection="1">
      <alignment shrinkToFit="1"/>
      <protection/>
    </xf>
    <xf numFmtId="41" fontId="14" fillId="0" borderId="15" xfId="0" applyNumberFormat="1" applyFont="1" applyBorder="1" applyAlignment="1" applyProtection="1">
      <alignment shrinkToFit="1"/>
      <protection/>
    </xf>
    <xf numFmtId="41" fontId="5" fillId="0" borderId="55" xfId="0" applyNumberFormat="1" applyFont="1" applyBorder="1" applyAlignment="1" applyProtection="1">
      <alignment/>
      <protection/>
    </xf>
    <xf numFmtId="41" fontId="5" fillId="0" borderId="14" xfId="0" applyNumberFormat="1" applyFont="1" applyBorder="1" applyAlignment="1" applyProtection="1">
      <alignment/>
      <protection/>
    </xf>
    <xf numFmtId="41" fontId="5" fillId="0" borderId="33" xfId="0" applyNumberFormat="1" applyFont="1" applyBorder="1" applyAlignment="1" applyProtection="1">
      <alignment/>
      <protection/>
    </xf>
    <xf numFmtId="41" fontId="5" fillId="0" borderId="56" xfId="0" applyNumberFormat="1" applyFont="1" applyBorder="1" applyAlignment="1" applyProtection="1">
      <alignment/>
      <protection/>
    </xf>
    <xf numFmtId="41" fontId="5" fillId="0" borderId="57" xfId="0" applyNumberFormat="1" applyFont="1" applyBorder="1" applyAlignment="1" applyProtection="1">
      <alignment/>
      <protection/>
    </xf>
    <xf numFmtId="41" fontId="5" fillId="0" borderId="48" xfId="0" applyNumberFormat="1" applyFont="1" applyBorder="1" applyAlignment="1" applyProtection="1">
      <alignment/>
      <protection/>
    </xf>
    <xf numFmtId="41" fontId="14" fillId="0" borderId="21" xfId="0" applyNumberFormat="1" applyFont="1" applyBorder="1" applyAlignment="1" applyProtection="1">
      <alignment shrinkToFit="1"/>
      <protection/>
    </xf>
    <xf numFmtId="41" fontId="14" fillId="0" borderId="0" xfId="0" applyNumberFormat="1" applyFont="1" applyBorder="1" applyAlignment="1" applyProtection="1">
      <alignment shrinkToFit="1"/>
      <protection/>
    </xf>
    <xf numFmtId="41" fontId="14" fillId="0" borderId="21" xfId="0" applyNumberFormat="1" applyFont="1" applyBorder="1" applyAlignment="1" applyProtection="1">
      <alignment/>
      <protection/>
    </xf>
    <xf numFmtId="41" fontId="14" fillId="0" borderId="0" xfId="0" applyNumberFormat="1" applyFont="1" applyFill="1" applyBorder="1" applyAlignment="1" applyProtection="1">
      <alignment/>
      <protection/>
    </xf>
    <xf numFmtId="41" fontId="14" fillId="0" borderId="0" xfId="49" applyNumberFormat="1" applyFont="1" applyFill="1" applyBorder="1" applyAlignment="1" applyProtection="1">
      <alignment/>
      <protection/>
    </xf>
    <xf numFmtId="41" fontId="14" fillId="0" borderId="100" xfId="0" applyNumberFormat="1" applyFont="1" applyBorder="1" applyAlignment="1" applyProtection="1">
      <alignment shrinkToFit="1"/>
      <protection/>
    </xf>
    <xf numFmtId="41" fontId="14" fillId="0" borderId="101" xfId="0" applyNumberFormat="1" applyFont="1" applyBorder="1" applyAlignment="1" applyProtection="1">
      <alignment shrinkToFit="1"/>
      <protection/>
    </xf>
    <xf numFmtId="41" fontId="14" fillId="0" borderId="71" xfId="0" applyNumberFormat="1" applyFont="1" applyBorder="1" applyAlignment="1" applyProtection="1">
      <alignment shrinkToFit="1"/>
      <protection/>
    </xf>
    <xf numFmtId="41" fontId="14" fillId="0" borderId="103" xfId="0" applyNumberFormat="1" applyFont="1" applyBorder="1" applyAlignment="1" applyProtection="1">
      <alignment shrinkToFit="1"/>
      <protection/>
    </xf>
    <xf numFmtId="41" fontId="14" fillId="0" borderId="92" xfId="0" applyNumberFormat="1" applyFont="1" applyBorder="1" applyAlignment="1" applyProtection="1">
      <alignment shrinkToFit="1"/>
      <protection/>
    </xf>
    <xf numFmtId="41" fontId="5" fillId="0" borderId="24" xfId="49" applyNumberFormat="1" applyFont="1" applyBorder="1" applyAlignment="1" applyProtection="1">
      <alignment horizontal="right" vertical="center"/>
      <protection/>
    </xf>
    <xf numFmtId="41" fontId="14" fillId="0" borderId="112" xfId="0" applyNumberFormat="1" applyFont="1" applyBorder="1" applyAlignment="1" applyProtection="1">
      <alignment shrinkToFit="1"/>
      <protection/>
    </xf>
    <xf numFmtId="41" fontId="5" fillId="0" borderId="77" xfId="0" applyNumberFormat="1" applyFont="1" applyBorder="1" applyAlignment="1" applyProtection="1">
      <alignment/>
      <protection/>
    </xf>
    <xf numFmtId="41" fontId="14" fillId="0" borderId="65" xfId="0" applyNumberFormat="1" applyFont="1" applyBorder="1" applyAlignment="1" applyProtection="1">
      <alignment shrinkToFit="1"/>
      <protection/>
    </xf>
    <xf numFmtId="41" fontId="5" fillId="0" borderId="10" xfId="0" applyNumberFormat="1" applyFont="1" applyBorder="1" applyAlignment="1" applyProtection="1">
      <alignment/>
      <protection/>
    </xf>
    <xf numFmtId="41" fontId="14" fillId="0" borderId="62" xfId="0" applyNumberFormat="1" applyFont="1" applyBorder="1" applyAlignment="1" applyProtection="1">
      <alignment shrinkToFit="1"/>
      <protection/>
    </xf>
    <xf numFmtId="41" fontId="14" fillId="0" borderId="114" xfId="0" applyNumberFormat="1" applyFont="1" applyBorder="1" applyAlignment="1" applyProtection="1">
      <alignment/>
      <protection/>
    </xf>
    <xf numFmtId="41" fontId="14" fillId="0" borderId="115" xfId="0" applyNumberFormat="1" applyFont="1" applyBorder="1" applyAlignment="1" applyProtection="1">
      <alignment/>
      <protection/>
    </xf>
    <xf numFmtId="41" fontId="14" fillId="0" borderId="116" xfId="0" applyNumberFormat="1" applyFont="1" applyBorder="1" applyAlignment="1" applyProtection="1">
      <alignment/>
      <protection/>
    </xf>
    <xf numFmtId="41" fontId="14" fillId="0" borderId="114" xfId="0" applyNumberFormat="1" applyFont="1" applyBorder="1" applyAlignment="1" applyProtection="1">
      <alignment shrinkToFit="1"/>
      <protection/>
    </xf>
    <xf numFmtId="41" fontId="14" fillId="0" borderId="115" xfId="0" applyNumberFormat="1" applyFont="1" applyBorder="1" applyAlignment="1" applyProtection="1">
      <alignment shrinkToFit="1"/>
      <protection/>
    </xf>
    <xf numFmtId="41" fontId="14" fillId="0" borderId="117" xfId="0" applyNumberFormat="1" applyFont="1" applyBorder="1" applyAlignment="1" applyProtection="1">
      <alignment shrinkToFit="1"/>
      <protection/>
    </xf>
    <xf numFmtId="41" fontId="14" fillId="0" borderId="46" xfId="49" applyNumberFormat="1" applyFont="1" applyBorder="1" applyAlignment="1" applyProtection="1">
      <alignment horizontal="right" vertical="center" shrinkToFit="1"/>
      <protection/>
    </xf>
    <xf numFmtId="41" fontId="14" fillId="0" borderId="10" xfId="49" applyNumberFormat="1" applyFont="1" applyBorder="1" applyAlignment="1" applyProtection="1">
      <alignment horizontal="right" vertical="center" shrinkToFit="1"/>
      <protection/>
    </xf>
    <xf numFmtId="41" fontId="14" fillId="0" borderId="66" xfId="49" applyNumberFormat="1" applyFont="1" applyBorder="1" applyAlignment="1" applyProtection="1">
      <alignment horizontal="right" vertical="center" shrinkToFit="1"/>
      <protection/>
    </xf>
    <xf numFmtId="41" fontId="14" fillId="0" borderId="18" xfId="49" applyNumberFormat="1" applyFont="1" applyBorder="1" applyAlignment="1" applyProtection="1">
      <alignment horizontal="right" vertical="center" shrinkToFit="1"/>
      <protection/>
    </xf>
    <xf numFmtId="41" fontId="14" fillId="0" borderId="11" xfId="49" applyNumberFormat="1" applyFont="1" applyBorder="1" applyAlignment="1" applyProtection="1">
      <alignment horizontal="right" vertical="center" shrinkToFit="1"/>
      <protection/>
    </xf>
    <xf numFmtId="41" fontId="14" fillId="0" borderId="15" xfId="49" applyNumberFormat="1" applyFont="1" applyBorder="1" applyAlignment="1" applyProtection="1">
      <alignment horizontal="right" vertical="center" shrinkToFit="1"/>
      <protection/>
    </xf>
    <xf numFmtId="41" fontId="14" fillId="0" borderId="14" xfId="49" applyNumberFormat="1" applyFont="1" applyBorder="1" applyAlignment="1" applyProtection="1">
      <alignment horizontal="right" vertical="center" shrinkToFit="1"/>
      <protection/>
    </xf>
    <xf numFmtId="41" fontId="14" fillId="0" borderId="47" xfId="0" applyNumberFormat="1" applyFont="1" applyBorder="1" applyAlignment="1" applyProtection="1">
      <alignment shrinkToFit="1"/>
      <protection/>
    </xf>
    <xf numFmtId="41" fontId="14" fillId="0" borderId="0" xfId="49" applyNumberFormat="1" applyFont="1" applyBorder="1" applyAlignment="1" applyProtection="1">
      <alignment horizontal="right" vertical="center" shrinkToFit="1"/>
      <protection/>
    </xf>
    <xf numFmtId="41" fontId="14" fillId="0" borderId="12" xfId="49" applyNumberFormat="1" applyFont="1" applyBorder="1" applyAlignment="1" applyProtection="1">
      <alignment horizontal="right" vertical="center" shrinkToFit="1"/>
      <protection/>
    </xf>
    <xf numFmtId="41" fontId="14" fillId="0" borderId="47" xfId="49" applyNumberFormat="1" applyFont="1" applyBorder="1" applyAlignment="1" applyProtection="1">
      <alignment horizontal="right" vertical="center" shrinkToFit="1"/>
      <protection/>
    </xf>
    <xf numFmtId="41" fontId="14" fillId="0" borderId="97" xfId="0" applyNumberFormat="1" applyFont="1" applyBorder="1" applyAlignment="1" applyProtection="1">
      <alignment/>
      <protection/>
    </xf>
    <xf numFmtId="41" fontId="14" fillId="0" borderId="118" xfId="0" applyNumberFormat="1" applyFont="1" applyBorder="1" applyAlignment="1" applyProtection="1">
      <alignment/>
      <protection/>
    </xf>
    <xf numFmtId="41" fontId="14" fillId="0" borderId="33" xfId="49" applyNumberFormat="1" applyFont="1" applyBorder="1" applyAlignment="1" applyProtection="1">
      <alignment horizontal="right" vertical="center" shrinkToFit="1"/>
      <protection/>
    </xf>
    <xf numFmtId="41" fontId="14" fillId="0" borderId="61" xfId="0" applyNumberFormat="1" applyFont="1" applyBorder="1" applyAlignment="1" applyProtection="1">
      <alignment/>
      <protection/>
    </xf>
    <xf numFmtId="41" fontId="14" fillId="0" borderId="31" xfId="49" applyNumberFormat="1" applyFont="1" applyBorder="1" applyAlignment="1" applyProtection="1">
      <alignment horizontal="right" vertical="center" shrinkToFit="1"/>
      <protection/>
    </xf>
    <xf numFmtId="41" fontId="14" fillId="0" borderId="119" xfId="0" applyNumberFormat="1" applyFont="1" applyBorder="1" applyAlignment="1" applyProtection="1">
      <alignment/>
      <protection/>
    </xf>
    <xf numFmtId="41" fontId="14" fillId="0" borderId="90" xfId="0" applyNumberFormat="1" applyFont="1" applyBorder="1" applyAlignment="1" applyProtection="1">
      <alignment/>
      <protection/>
    </xf>
    <xf numFmtId="41" fontId="14" fillId="0" borderId="30" xfId="49" applyNumberFormat="1" applyFont="1" applyBorder="1" applyAlignment="1" applyProtection="1">
      <alignment horizontal="right" vertical="center" shrinkToFit="1"/>
      <protection/>
    </xf>
    <xf numFmtId="41" fontId="14" fillId="0" borderId="15" xfId="0" applyNumberFormat="1" applyFont="1" applyBorder="1" applyAlignment="1" applyProtection="1">
      <alignment/>
      <protection/>
    </xf>
    <xf numFmtId="41" fontId="14" fillId="0" borderId="83" xfId="0" applyNumberFormat="1" applyFont="1" applyBorder="1" applyAlignment="1" applyProtection="1">
      <alignment/>
      <protection/>
    </xf>
    <xf numFmtId="41" fontId="14" fillId="0" borderId="10" xfId="49" applyNumberFormat="1" applyFont="1" applyBorder="1" applyAlignment="1" applyProtection="1">
      <alignment/>
      <protection/>
    </xf>
    <xf numFmtId="41" fontId="14" fillId="0" borderId="69" xfId="49" applyNumberFormat="1" applyFont="1" applyBorder="1" applyAlignment="1" applyProtection="1">
      <alignment shrinkToFit="1"/>
      <protection/>
    </xf>
    <xf numFmtId="41" fontId="14" fillId="0" borderId="33" xfId="49" applyNumberFormat="1" applyFont="1" applyBorder="1" applyAlignment="1" applyProtection="1">
      <alignment shrinkToFit="1"/>
      <protection/>
    </xf>
    <xf numFmtId="41" fontId="14" fillId="0" borderId="10" xfId="49" applyNumberFormat="1" applyFont="1" applyFill="1" applyBorder="1" applyAlignment="1" applyProtection="1">
      <alignment/>
      <protection/>
    </xf>
    <xf numFmtId="41" fontId="14" fillId="0" borderId="30" xfId="49" applyNumberFormat="1" applyFont="1" applyBorder="1" applyAlignment="1" applyProtection="1">
      <alignment/>
      <protection/>
    </xf>
    <xf numFmtId="41" fontId="14" fillId="0" borderId="77" xfId="49" applyNumberFormat="1" applyFont="1" applyBorder="1" applyAlignment="1" applyProtection="1">
      <alignment/>
      <protection/>
    </xf>
    <xf numFmtId="41" fontId="14" fillId="0" borderId="77" xfId="49" applyNumberFormat="1" applyFont="1" applyBorder="1" applyAlignment="1" applyProtection="1">
      <alignment shrinkToFit="1"/>
      <protection/>
    </xf>
    <xf numFmtId="41" fontId="14" fillId="0" borderId="48" xfId="49" applyNumberFormat="1" applyFont="1" applyBorder="1" applyAlignment="1" applyProtection="1">
      <alignment shrinkToFit="1"/>
      <protection/>
    </xf>
    <xf numFmtId="41" fontId="14" fillId="0" borderId="77" xfId="49" applyNumberFormat="1" applyFont="1" applyFill="1" applyBorder="1" applyAlignment="1" applyProtection="1">
      <alignment/>
      <protection/>
    </xf>
    <xf numFmtId="41" fontId="14" fillId="0" borderId="48" xfId="49" applyNumberFormat="1" applyFont="1" applyBorder="1" applyAlignment="1" applyProtection="1">
      <alignment/>
      <protection/>
    </xf>
    <xf numFmtId="41" fontId="14" fillId="0" borderId="10" xfId="49" applyNumberFormat="1" applyFont="1" applyBorder="1" applyAlignment="1" applyProtection="1">
      <alignment shrinkToFit="1"/>
      <protection/>
    </xf>
    <xf numFmtId="41" fontId="14" fillId="0" borderId="33" xfId="49" applyNumberFormat="1" applyFont="1" applyBorder="1" applyAlignment="1" applyProtection="1">
      <alignment/>
      <protection/>
    </xf>
    <xf numFmtId="41" fontId="14" fillId="0" borderId="30" xfId="49" applyNumberFormat="1" applyFont="1" applyBorder="1" applyAlignment="1" applyProtection="1">
      <alignment shrinkToFit="1"/>
      <protection/>
    </xf>
    <xf numFmtId="41" fontId="14" fillId="0" borderId="49" xfId="49" applyNumberFormat="1" applyFont="1" applyBorder="1" applyAlignment="1" applyProtection="1">
      <alignment shrinkToFit="1"/>
      <protection/>
    </xf>
    <xf numFmtId="41" fontId="14" fillId="0" borderId="74" xfId="0" applyNumberFormat="1" applyFont="1" applyBorder="1" applyAlignment="1" applyProtection="1">
      <alignment/>
      <protection/>
    </xf>
    <xf numFmtId="41" fontId="14" fillId="0" borderId="107" xfId="49" applyNumberFormat="1" applyFont="1" applyBorder="1" applyAlignment="1" applyProtection="1">
      <alignment shrinkToFit="1"/>
      <protection/>
    </xf>
    <xf numFmtId="41" fontId="14" fillId="0" borderId="47" xfId="49" applyNumberFormat="1" applyFont="1" applyBorder="1" applyAlignment="1" applyProtection="1">
      <alignment/>
      <protection/>
    </xf>
    <xf numFmtId="41" fontId="14" fillId="0" borderId="49" xfId="49" applyNumberFormat="1" applyFont="1" applyBorder="1" applyAlignment="1" applyProtection="1">
      <alignment/>
      <protection/>
    </xf>
    <xf numFmtId="41" fontId="14" fillId="0" borderId="47" xfId="49" applyNumberFormat="1" applyFont="1" applyBorder="1" applyAlignment="1" applyProtection="1">
      <alignment shrinkToFit="1"/>
      <protection/>
    </xf>
    <xf numFmtId="41" fontId="14" fillId="0" borderId="12" xfId="49" applyNumberFormat="1" applyFont="1" applyBorder="1" applyAlignment="1" applyProtection="1">
      <alignment/>
      <protection/>
    </xf>
    <xf numFmtId="41" fontId="14" fillId="0" borderId="35" xfId="0" applyNumberFormat="1" applyFont="1" applyBorder="1" applyAlignment="1" applyProtection="1">
      <alignment shrinkToFit="1"/>
      <protection/>
    </xf>
    <xf numFmtId="41" fontId="14" fillId="0" borderId="120" xfId="0" applyNumberFormat="1" applyFont="1" applyBorder="1" applyAlignment="1" applyProtection="1">
      <alignment shrinkToFit="1"/>
      <protection/>
    </xf>
    <xf numFmtId="41" fontId="14" fillId="0" borderId="121" xfId="49" applyNumberFormat="1" applyFont="1" applyBorder="1" applyAlignment="1" applyProtection="1">
      <alignment shrinkToFit="1"/>
      <protection/>
    </xf>
    <xf numFmtId="41" fontId="14" fillId="0" borderId="47" xfId="49" applyNumberFormat="1" applyFont="1" applyFill="1" applyBorder="1" applyAlignment="1" applyProtection="1">
      <alignment/>
      <protection/>
    </xf>
    <xf numFmtId="41" fontId="14" fillId="0" borderId="33" xfId="49" applyNumberFormat="1" applyFont="1" applyFill="1" applyBorder="1" applyAlignment="1" applyProtection="1">
      <alignment/>
      <protection/>
    </xf>
    <xf numFmtId="41" fontId="14" fillId="0" borderId="48" xfId="49" applyNumberFormat="1" applyFont="1" applyFill="1" applyBorder="1" applyAlignment="1" applyProtection="1">
      <alignment/>
      <protection/>
    </xf>
    <xf numFmtId="200" fontId="14" fillId="0" borderId="14" xfId="0" applyNumberFormat="1" applyFont="1" applyBorder="1" applyAlignment="1" applyProtection="1">
      <alignment/>
      <protection/>
    </xf>
    <xf numFmtId="200" fontId="14" fillId="0" borderId="57" xfId="0" applyNumberFormat="1" applyFont="1" applyBorder="1" applyAlignment="1" applyProtection="1">
      <alignment/>
      <protection/>
    </xf>
    <xf numFmtId="41" fontId="14" fillId="0" borderId="96" xfId="0" applyNumberFormat="1" applyFont="1" applyBorder="1" applyAlignment="1" applyProtection="1">
      <alignment shrinkToFit="1"/>
      <protection/>
    </xf>
    <xf numFmtId="41" fontId="14" fillId="0" borderId="47" xfId="0" applyNumberFormat="1" applyFont="1" applyFill="1" applyBorder="1" applyAlignment="1" applyProtection="1">
      <alignment/>
      <protection/>
    </xf>
    <xf numFmtId="200" fontId="14" fillId="0" borderId="13" xfId="0" applyNumberFormat="1" applyFont="1" applyBorder="1" applyAlignment="1" applyProtection="1">
      <alignment/>
      <protection/>
    </xf>
    <xf numFmtId="41" fontId="14" fillId="0" borderId="33" xfId="0" applyNumberFormat="1" applyFont="1" applyFill="1" applyBorder="1" applyAlignment="1" applyProtection="1">
      <alignment/>
      <protection/>
    </xf>
    <xf numFmtId="41" fontId="14" fillId="0" borderId="48" xfId="0" applyNumberFormat="1" applyFont="1" applyFill="1" applyBorder="1" applyAlignment="1" applyProtection="1">
      <alignment/>
      <protection/>
    </xf>
    <xf numFmtId="41" fontId="14" fillId="0" borderId="66" xfId="0" applyNumberFormat="1" applyFont="1" applyBorder="1" applyAlignment="1" applyProtection="1">
      <alignment/>
      <protection/>
    </xf>
    <xf numFmtId="192" fontId="14" fillId="0" borderId="57" xfId="0" applyNumberFormat="1" applyFont="1" applyBorder="1" applyAlignment="1" applyProtection="1">
      <alignment/>
      <protection/>
    </xf>
    <xf numFmtId="192" fontId="14" fillId="0" borderId="14" xfId="0" applyNumberFormat="1" applyFont="1" applyBorder="1" applyAlignment="1" applyProtection="1">
      <alignment/>
      <protection/>
    </xf>
    <xf numFmtId="192" fontId="14" fillId="0" borderId="13" xfId="0" applyNumberFormat="1" applyFont="1" applyBorder="1" applyAlignment="1" applyProtection="1">
      <alignment/>
      <protection/>
    </xf>
    <xf numFmtId="41" fontId="5" fillId="0" borderId="50" xfId="49" applyNumberFormat="1" applyFont="1" applyBorder="1" applyAlignment="1" applyProtection="1">
      <alignment horizontal="right"/>
      <protection/>
    </xf>
    <xf numFmtId="41" fontId="5" fillId="0" borderId="16" xfId="49" applyNumberFormat="1" applyFont="1" applyBorder="1" applyAlignment="1" applyProtection="1">
      <alignment horizontal="center"/>
      <protection/>
    </xf>
    <xf numFmtId="41" fontId="5" fillId="0" borderId="16" xfId="49" applyNumberFormat="1" applyFont="1" applyFill="1" applyBorder="1" applyAlignment="1" applyProtection="1">
      <alignment/>
      <protection/>
    </xf>
    <xf numFmtId="176" fontId="5" fillId="0" borderId="16" xfId="49" applyNumberFormat="1" applyFont="1" applyFill="1" applyBorder="1" applyAlignment="1" applyProtection="1">
      <alignment/>
      <protection/>
    </xf>
    <xf numFmtId="41" fontId="6" fillId="0" borderId="0" xfId="49" applyNumberFormat="1" applyFont="1" applyAlignment="1" applyProtection="1">
      <alignment horizontal="center"/>
      <protection/>
    </xf>
    <xf numFmtId="176" fontId="5" fillId="0" borderId="97" xfId="49" applyNumberFormat="1" applyFont="1" applyBorder="1" applyAlignment="1" applyProtection="1">
      <alignment horizontal="center" vertical="center"/>
      <protection/>
    </xf>
    <xf numFmtId="176" fontId="5" fillId="0" borderId="15" xfId="49" applyNumberFormat="1" applyFont="1" applyBorder="1" applyAlignment="1" applyProtection="1">
      <alignment horizontal="center" vertical="center"/>
      <protection/>
    </xf>
    <xf numFmtId="41" fontId="5" fillId="0" borderId="19" xfId="49" applyNumberFormat="1" applyFont="1" applyBorder="1" applyAlignment="1" applyProtection="1">
      <alignment horizontal="center" vertical="center"/>
      <protection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176" fontId="8" fillId="0" borderId="24" xfId="49" applyNumberFormat="1" applyFont="1" applyBorder="1" applyAlignment="1" applyProtection="1">
      <alignment horizontal="center"/>
      <protection/>
    </xf>
    <xf numFmtId="176" fontId="8" fillId="0" borderId="25" xfId="49" applyNumberFormat="1" applyFont="1" applyBorder="1" applyAlignment="1" applyProtection="1">
      <alignment horizontal="center"/>
      <protection/>
    </xf>
    <xf numFmtId="176" fontId="5" fillId="0" borderId="17" xfId="49" applyNumberFormat="1" applyFont="1" applyBorder="1" applyAlignment="1" applyProtection="1">
      <alignment horizontal="center"/>
      <protection/>
    </xf>
    <xf numFmtId="176" fontId="5" fillId="0" borderId="58" xfId="49" applyNumberFormat="1" applyFont="1" applyBorder="1" applyAlignment="1" applyProtection="1">
      <alignment horizontal="center"/>
      <protection/>
    </xf>
    <xf numFmtId="176" fontId="5" fillId="0" borderId="29" xfId="49" applyNumberFormat="1" applyFont="1" applyBorder="1" applyAlignment="1" applyProtection="1">
      <alignment horizontal="center" vertical="center"/>
      <protection/>
    </xf>
    <xf numFmtId="176" fontId="5" fillId="0" borderId="122" xfId="49" applyNumberFormat="1" applyFont="1" applyBorder="1" applyAlignment="1" applyProtection="1">
      <alignment horizontal="center" vertical="center"/>
      <protection/>
    </xf>
    <xf numFmtId="176" fontId="5" fillId="0" borderId="26" xfId="49" applyNumberFormat="1" applyFont="1" applyBorder="1" applyAlignment="1" applyProtection="1">
      <alignment horizontal="center" vertical="center"/>
      <protection/>
    </xf>
    <xf numFmtId="176" fontId="5" fillId="0" borderId="54" xfId="49" applyNumberFormat="1" applyFont="1" applyBorder="1" applyAlignment="1" applyProtection="1">
      <alignment horizontal="center" vertical="center"/>
      <protection/>
    </xf>
    <xf numFmtId="176" fontId="5" fillId="0" borderId="24" xfId="49" applyNumberFormat="1" applyFont="1" applyBorder="1" applyAlignment="1" applyProtection="1">
      <alignment horizontal="center"/>
      <protection/>
    </xf>
    <xf numFmtId="176" fontId="5" fillId="0" borderId="25" xfId="49" applyNumberFormat="1" applyFont="1" applyBorder="1" applyAlignment="1" applyProtection="1">
      <alignment horizontal="center"/>
      <protection/>
    </xf>
    <xf numFmtId="176" fontId="5" fillId="0" borderId="42" xfId="49" applyNumberFormat="1" applyFont="1" applyBorder="1" applyAlignment="1" applyProtection="1">
      <alignment horizontal="center" vertical="center"/>
      <protection/>
    </xf>
    <xf numFmtId="176" fontId="5" fillId="0" borderId="123" xfId="49" applyNumberFormat="1" applyFont="1" applyBorder="1" applyAlignment="1" applyProtection="1">
      <alignment horizontal="center" vertical="center"/>
      <protection/>
    </xf>
    <xf numFmtId="176" fontId="5" fillId="0" borderId="27" xfId="49" applyNumberFormat="1" applyFont="1" applyBorder="1" applyAlignment="1" applyProtection="1">
      <alignment horizontal="center" vertical="center"/>
      <protection/>
    </xf>
    <xf numFmtId="176" fontId="5" fillId="0" borderId="28" xfId="49" applyNumberFormat="1" applyFont="1" applyBorder="1" applyAlignment="1" applyProtection="1">
      <alignment horizontal="center" vertical="center"/>
      <protection/>
    </xf>
    <xf numFmtId="176" fontId="8" fillId="0" borderId="17" xfId="49" applyNumberFormat="1" applyFont="1" applyBorder="1" applyAlignment="1" applyProtection="1">
      <alignment horizontal="center"/>
      <protection/>
    </xf>
    <xf numFmtId="176" fontId="8" fillId="0" borderId="58" xfId="49" applyNumberFormat="1" applyFont="1" applyBorder="1" applyAlignment="1" applyProtection="1">
      <alignment horizontal="center"/>
      <protection/>
    </xf>
    <xf numFmtId="192" fontId="8" fillId="0" borderId="29" xfId="49" applyNumberFormat="1" applyFont="1" applyFill="1" applyBorder="1" applyAlignment="1" applyProtection="1">
      <alignment horizontal="center" vertical="center"/>
      <protection/>
    </xf>
    <xf numFmtId="192" fontId="8" fillId="0" borderId="122" xfId="49" applyNumberFormat="1" applyFont="1" applyFill="1" applyBorder="1" applyAlignment="1" applyProtection="1">
      <alignment horizontal="center" vertical="center"/>
      <protection/>
    </xf>
    <xf numFmtId="192" fontId="8" fillId="0" borderId="26" xfId="49" applyNumberFormat="1" applyFont="1" applyFill="1" applyBorder="1" applyAlignment="1" applyProtection="1">
      <alignment horizontal="center" vertical="center"/>
      <protection/>
    </xf>
    <xf numFmtId="192" fontId="8" fillId="0" borderId="54" xfId="49" applyNumberFormat="1" applyFont="1" applyFill="1" applyBorder="1" applyAlignment="1" applyProtection="1">
      <alignment horizontal="center" vertical="center"/>
      <protection/>
    </xf>
    <xf numFmtId="192" fontId="8" fillId="0" borderId="124" xfId="49" applyNumberFormat="1" applyFont="1" applyFill="1" applyBorder="1" applyAlignment="1" applyProtection="1">
      <alignment horizontal="center"/>
      <protection/>
    </xf>
    <xf numFmtId="192" fontId="8" fillId="0" borderId="125" xfId="49" applyNumberFormat="1" applyFont="1" applyFill="1" applyBorder="1" applyAlignment="1" applyProtection="1">
      <alignment horizontal="center"/>
      <protection/>
    </xf>
    <xf numFmtId="192" fontId="8" fillId="0" borderId="126" xfId="49" applyNumberFormat="1" applyFont="1" applyFill="1" applyBorder="1" applyAlignment="1" applyProtection="1">
      <alignment horizontal="center"/>
      <protection/>
    </xf>
    <xf numFmtId="192" fontId="8" fillId="0" borderId="41" xfId="49" applyNumberFormat="1" applyFont="1" applyFill="1" applyBorder="1" applyAlignment="1" applyProtection="1">
      <alignment horizontal="center" vertical="center"/>
      <protection/>
    </xf>
    <xf numFmtId="192" fontId="8" fillId="0" borderId="123" xfId="49" applyNumberFormat="1" applyFont="1" applyFill="1" applyBorder="1" applyAlignment="1" applyProtection="1">
      <alignment horizontal="center" vertical="center"/>
      <protection/>
    </xf>
    <xf numFmtId="192" fontId="8" fillId="0" borderId="18" xfId="49" applyNumberFormat="1" applyFont="1" applyFill="1" applyBorder="1" applyAlignment="1" applyProtection="1">
      <alignment horizontal="center" vertical="center"/>
      <protection/>
    </xf>
    <xf numFmtId="192" fontId="8" fillId="0" borderId="28" xfId="49" applyNumberFormat="1" applyFont="1" applyFill="1" applyBorder="1" applyAlignment="1" applyProtection="1">
      <alignment horizontal="center" vertical="center"/>
      <protection/>
    </xf>
    <xf numFmtId="192" fontId="5" fillId="0" borderId="127" xfId="49" applyNumberFormat="1" applyFont="1" applyFill="1" applyBorder="1" applyAlignment="1" applyProtection="1">
      <alignment horizontal="center"/>
      <protection/>
    </xf>
    <xf numFmtId="192" fontId="5" fillId="0" borderId="128" xfId="49" applyNumberFormat="1" applyFont="1" applyFill="1" applyBorder="1" applyAlignment="1" applyProtection="1">
      <alignment horizontal="center"/>
      <protection/>
    </xf>
    <xf numFmtId="192" fontId="5" fillId="0" borderId="129" xfId="49" applyNumberFormat="1" applyFont="1" applyFill="1" applyBorder="1" applyAlignment="1" applyProtection="1">
      <alignment horizontal="center"/>
      <protection/>
    </xf>
    <xf numFmtId="192" fontId="5" fillId="0" borderId="130" xfId="49" applyNumberFormat="1" applyFont="1" applyFill="1" applyBorder="1" applyAlignment="1" applyProtection="1">
      <alignment horizontal="center"/>
      <protection/>
    </xf>
    <xf numFmtId="192" fontId="5" fillId="0" borderId="131" xfId="49" applyNumberFormat="1" applyFont="1" applyFill="1" applyBorder="1" applyAlignment="1" applyProtection="1">
      <alignment horizontal="center"/>
      <protection/>
    </xf>
    <xf numFmtId="192" fontId="8" fillId="0" borderId="132" xfId="49" applyNumberFormat="1" applyFont="1" applyFill="1" applyBorder="1" applyAlignment="1" applyProtection="1">
      <alignment horizontal="center"/>
      <protection/>
    </xf>
    <xf numFmtId="192" fontId="8" fillId="0" borderId="133" xfId="49" applyNumberFormat="1" applyFont="1" applyFill="1" applyBorder="1" applyAlignment="1" applyProtection="1">
      <alignment horizontal="center"/>
      <protection/>
    </xf>
    <xf numFmtId="192" fontId="8" fillId="0" borderId="41" xfId="49" applyNumberFormat="1" applyFont="1" applyBorder="1" applyAlignment="1" applyProtection="1">
      <alignment horizontal="center" vertical="center"/>
      <protection/>
    </xf>
    <xf numFmtId="192" fontId="8" fillId="0" borderId="123" xfId="49" applyNumberFormat="1" applyFont="1" applyBorder="1" applyAlignment="1" applyProtection="1">
      <alignment horizontal="center" vertical="center"/>
      <protection/>
    </xf>
    <xf numFmtId="192" fontId="8" fillId="0" borderId="18" xfId="49" applyNumberFormat="1" applyFont="1" applyBorder="1" applyAlignment="1" applyProtection="1">
      <alignment horizontal="center" vertical="center"/>
      <protection/>
    </xf>
    <xf numFmtId="192" fontId="8" fillId="0" borderId="28" xfId="49" applyNumberFormat="1" applyFont="1" applyBorder="1" applyAlignment="1" applyProtection="1">
      <alignment horizontal="center" vertical="center"/>
      <protection/>
    </xf>
    <xf numFmtId="192" fontId="8" fillId="0" borderId="124" xfId="49" applyNumberFormat="1" applyFont="1" applyBorder="1" applyAlignment="1" applyProtection="1">
      <alignment horizontal="center"/>
      <protection/>
    </xf>
    <xf numFmtId="192" fontId="8" fillId="0" borderId="125" xfId="49" applyNumberFormat="1" applyFont="1" applyBorder="1" applyAlignment="1" applyProtection="1">
      <alignment horizontal="center"/>
      <protection/>
    </xf>
    <xf numFmtId="192" fontId="8" fillId="0" borderId="126" xfId="49" applyNumberFormat="1" applyFont="1" applyBorder="1" applyAlignment="1" applyProtection="1">
      <alignment horizontal="center"/>
      <protection/>
    </xf>
    <xf numFmtId="192" fontId="8" fillId="0" borderId="29" xfId="49" applyNumberFormat="1" applyFont="1" applyBorder="1" applyAlignment="1" applyProtection="1">
      <alignment horizontal="center" vertical="center"/>
      <protection/>
    </xf>
    <xf numFmtId="192" fontId="8" fillId="0" borderId="122" xfId="49" applyNumberFormat="1" applyFont="1" applyBorder="1" applyAlignment="1" applyProtection="1">
      <alignment horizontal="center" vertical="center"/>
      <protection/>
    </xf>
    <xf numFmtId="192" fontId="8" fillId="0" borderId="26" xfId="49" applyNumberFormat="1" applyFont="1" applyBorder="1" applyAlignment="1" applyProtection="1">
      <alignment horizontal="center" vertical="center"/>
      <protection/>
    </xf>
    <xf numFmtId="192" fontId="8" fillId="0" borderId="54" xfId="49" applyNumberFormat="1" applyFont="1" applyBorder="1" applyAlignment="1" applyProtection="1">
      <alignment horizontal="center" vertical="center"/>
      <protection/>
    </xf>
    <xf numFmtId="192" fontId="5" fillId="0" borderId="130" xfId="49" applyNumberFormat="1" applyFont="1" applyBorder="1" applyAlignment="1" applyProtection="1">
      <alignment horizontal="center"/>
      <protection/>
    </xf>
    <xf numFmtId="192" fontId="5" fillId="0" borderId="131" xfId="49" applyNumberFormat="1" applyFont="1" applyBorder="1" applyAlignment="1" applyProtection="1">
      <alignment horizontal="center"/>
      <protection/>
    </xf>
    <xf numFmtId="192" fontId="8" fillId="0" borderId="132" xfId="49" applyNumberFormat="1" applyFont="1" applyBorder="1" applyAlignment="1" applyProtection="1">
      <alignment horizontal="center"/>
      <protection/>
    </xf>
    <xf numFmtId="192" fontId="8" fillId="0" borderId="133" xfId="49" applyNumberFormat="1" applyFont="1" applyBorder="1" applyAlignment="1" applyProtection="1">
      <alignment horizontal="center"/>
      <protection/>
    </xf>
    <xf numFmtId="192" fontId="5" fillId="0" borderId="127" xfId="49" applyNumberFormat="1" applyFont="1" applyBorder="1" applyAlignment="1" applyProtection="1">
      <alignment horizontal="center"/>
      <protection/>
    </xf>
    <xf numFmtId="192" fontId="5" fillId="0" borderId="128" xfId="49" applyNumberFormat="1" applyFont="1" applyBorder="1" applyAlignment="1" applyProtection="1">
      <alignment horizontal="center"/>
      <protection/>
    </xf>
    <xf numFmtId="192" fontId="5" fillId="0" borderId="129" xfId="49" applyNumberFormat="1" applyFont="1" applyBorder="1" applyAlignment="1" applyProtection="1">
      <alignment horizontal="center"/>
      <protection/>
    </xf>
    <xf numFmtId="41" fontId="5" fillId="0" borderId="19" xfId="49" applyNumberFormat="1" applyFont="1" applyBorder="1" applyAlignment="1" applyProtection="1">
      <alignment horizontal="center"/>
      <protection/>
    </xf>
    <xf numFmtId="41" fontId="5" fillId="0" borderId="44" xfId="49" applyNumberFormat="1" applyFont="1" applyBorder="1" applyAlignment="1" applyProtection="1">
      <alignment horizontal="center"/>
      <protection/>
    </xf>
    <xf numFmtId="41" fontId="5" fillId="0" borderId="95" xfId="49" applyNumberFormat="1" applyFont="1" applyBorder="1" applyAlignment="1" applyProtection="1">
      <alignment horizontal="center"/>
      <protection/>
    </xf>
    <xf numFmtId="41" fontId="5" fillId="0" borderId="45" xfId="49" applyNumberFormat="1" applyFont="1" applyBorder="1" applyAlignment="1" applyProtection="1">
      <alignment horizontal="center"/>
      <protection/>
    </xf>
    <xf numFmtId="176" fontId="5" fillId="0" borderId="96" xfId="49" applyNumberFormat="1" applyFont="1" applyBorder="1" applyAlignment="1" applyProtection="1">
      <alignment horizontal="center" vertical="center"/>
      <protection/>
    </xf>
    <xf numFmtId="176" fontId="5" fillId="0" borderId="11" xfId="49" applyNumberFormat="1" applyFont="1" applyBorder="1" applyAlignment="1" applyProtection="1">
      <alignment horizontal="center" vertical="center"/>
      <protection/>
    </xf>
    <xf numFmtId="192" fontId="8" fillId="0" borderId="42" xfId="49" applyNumberFormat="1" applyFont="1" applyBorder="1" applyAlignment="1" applyProtection="1">
      <alignment horizontal="center" vertical="center"/>
      <protection/>
    </xf>
    <xf numFmtId="192" fontId="8" fillId="0" borderId="27" xfId="49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1"/>
  <sheetViews>
    <sheetView zoomScale="60" zoomScaleNormal="60" workbookViewId="0" topLeftCell="A1">
      <pane xSplit="3" ySplit="5" topLeftCell="D33" activePane="bottomRight" state="frozen"/>
      <selection pane="topLeft"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ColWidth="10.625" defaultRowHeight="13.5"/>
  <cols>
    <col min="1" max="1" width="5.75390625" style="16" customWidth="1"/>
    <col min="2" max="2" width="20.625" style="16" customWidth="1"/>
    <col min="3" max="3" width="9.625" style="16" customWidth="1"/>
    <col min="4" max="5" width="14.125" style="15" customWidth="1"/>
    <col min="6" max="6" width="20.375" style="15" customWidth="1"/>
    <col min="7" max="8" width="14.125" style="15" customWidth="1"/>
    <col min="9" max="9" width="20.375" style="15" customWidth="1"/>
    <col min="10" max="11" width="14.125" style="15" customWidth="1"/>
    <col min="12" max="12" width="20.375" style="15" customWidth="1"/>
    <col min="13" max="14" width="14.125" style="15" customWidth="1"/>
    <col min="15" max="15" width="20.375" style="15" customWidth="1"/>
    <col min="16" max="17" width="14.125" style="15" customWidth="1"/>
    <col min="18" max="18" width="20.375" style="15" customWidth="1"/>
    <col min="19" max="20" width="14.125" style="17" customWidth="1"/>
    <col min="21" max="21" width="20.375" style="17" customWidth="1"/>
    <col min="22" max="23" width="14.125" style="17" customWidth="1"/>
    <col min="24" max="24" width="20.375" style="17" customWidth="1"/>
    <col min="25" max="26" width="14.125" style="15" customWidth="1"/>
    <col min="27" max="27" width="20.375" style="15" customWidth="1"/>
    <col min="28" max="29" width="14.125" style="15" customWidth="1"/>
    <col min="30" max="30" width="20.375" style="15" customWidth="1"/>
    <col min="31" max="32" width="14.125" style="15" customWidth="1"/>
    <col min="33" max="33" width="20.375" style="15" customWidth="1"/>
    <col min="34" max="35" width="14.125" style="15" customWidth="1"/>
    <col min="36" max="36" width="20.375" style="15" customWidth="1"/>
    <col min="37" max="38" width="14.125" style="15" customWidth="1"/>
    <col min="39" max="39" width="20.375" style="15" customWidth="1"/>
    <col min="40" max="41" width="14.125" style="15" customWidth="1"/>
    <col min="42" max="42" width="20.375" style="15" customWidth="1"/>
    <col min="43" max="43" width="9.50390625" style="16" customWidth="1"/>
    <col min="44" max="44" width="22.625" style="16" customWidth="1"/>
    <col min="45" max="45" width="5.875" style="16" customWidth="1"/>
    <col min="46" max="16384" width="10.625" style="17" customWidth="1"/>
  </cols>
  <sheetData>
    <row r="1" spans="1:25" ht="32.25">
      <c r="A1" s="393" t="s">
        <v>89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5"/>
    </row>
    <row r="2" spans="1:45" ht="19.5" thickBot="1">
      <c r="A2" s="18" t="s">
        <v>75</v>
      </c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0"/>
      <c r="T2" s="20"/>
      <c r="U2" s="20"/>
      <c r="V2" s="20"/>
      <c r="W2" s="20"/>
      <c r="X2" s="20"/>
      <c r="Y2" s="216" t="s">
        <v>1</v>
      </c>
      <c r="Z2" s="216"/>
      <c r="AA2" s="390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21"/>
      <c r="AR2" s="22"/>
      <c r="AS2" s="22"/>
    </row>
    <row r="3" spans="1:46" ht="18.75">
      <c r="A3" s="23"/>
      <c r="B3" s="22"/>
      <c r="C3" s="22"/>
      <c r="D3" s="24" t="s">
        <v>2</v>
      </c>
      <c r="E3" s="25"/>
      <c r="F3" s="25"/>
      <c r="G3" s="24" t="s">
        <v>3</v>
      </c>
      <c r="H3" s="25"/>
      <c r="I3" s="25"/>
      <c r="J3" s="24" t="s">
        <v>4</v>
      </c>
      <c r="K3" s="25"/>
      <c r="L3" s="25"/>
      <c r="M3" s="24" t="s">
        <v>5</v>
      </c>
      <c r="N3" s="25"/>
      <c r="O3" s="25"/>
      <c r="P3" s="24" t="s">
        <v>6</v>
      </c>
      <c r="Q3" s="25"/>
      <c r="R3" s="25"/>
      <c r="S3" s="24" t="s">
        <v>7</v>
      </c>
      <c r="T3" s="25"/>
      <c r="U3" s="25"/>
      <c r="V3" s="396" t="s">
        <v>83</v>
      </c>
      <c r="W3" s="397"/>
      <c r="X3" s="398"/>
      <c r="Y3" s="26" t="s">
        <v>9</v>
      </c>
      <c r="Z3" s="25"/>
      <c r="AA3" s="25"/>
      <c r="AB3" s="24" t="s">
        <v>10</v>
      </c>
      <c r="AC3" s="25"/>
      <c r="AD3" s="25"/>
      <c r="AE3" s="24" t="s">
        <v>11</v>
      </c>
      <c r="AF3" s="25"/>
      <c r="AG3" s="25"/>
      <c r="AH3" s="24" t="s">
        <v>12</v>
      </c>
      <c r="AI3" s="25"/>
      <c r="AJ3" s="25"/>
      <c r="AK3" s="24" t="s">
        <v>13</v>
      </c>
      <c r="AL3" s="25"/>
      <c r="AM3" s="25"/>
      <c r="AN3" s="24" t="s">
        <v>14</v>
      </c>
      <c r="AO3" s="25"/>
      <c r="AP3" s="25"/>
      <c r="AQ3" s="27"/>
      <c r="AR3" s="28"/>
      <c r="AS3" s="29"/>
      <c r="AT3" s="30"/>
    </row>
    <row r="4" spans="1:46" ht="18.75">
      <c r="A4" s="23"/>
      <c r="B4" s="22"/>
      <c r="C4" s="22"/>
      <c r="D4" s="31" t="s">
        <v>15</v>
      </c>
      <c r="E4" s="31" t="s">
        <v>16</v>
      </c>
      <c r="F4" s="31" t="s">
        <v>17</v>
      </c>
      <c r="G4" s="31" t="s">
        <v>15</v>
      </c>
      <c r="H4" s="31" t="s">
        <v>16</v>
      </c>
      <c r="I4" s="31" t="s">
        <v>17</v>
      </c>
      <c r="J4" s="31" t="s">
        <v>15</v>
      </c>
      <c r="K4" s="31" t="s">
        <v>16</v>
      </c>
      <c r="L4" s="31" t="s">
        <v>17</v>
      </c>
      <c r="M4" s="31" t="s">
        <v>15</v>
      </c>
      <c r="N4" s="31" t="s">
        <v>16</v>
      </c>
      <c r="O4" s="31" t="s">
        <v>17</v>
      </c>
      <c r="P4" s="31" t="s">
        <v>15</v>
      </c>
      <c r="Q4" s="31" t="s">
        <v>16</v>
      </c>
      <c r="R4" s="31" t="s">
        <v>17</v>
      </c>
      <c r="S4" s="32" t="s">
        <v>15</v>
      </c>
      <c r="T4" s="33" t="s">
        <v>16</v>
      </c>
      <c r="U4" s="33" t="s">
        <v>17</v>
      </c>
      <c r="V4" s="32" t="s">
        <v>15</v>
      </c>
      <c r="W4" s="33" t="s">
        <v>16</v>
      </c>
      <c r="X4" s="33" t="s">
        <v>17</v>
      </c>
      <c r="Y4" s="220" t="s">
        <v>15</v>
      </c>
      <c r="Z4" s="31" t="s">
        <v>16</v>
      </c>
      <c r="AA4" s="31" t="s">
        <v>17</v>
      </c>
      <c r="AB4" s="31" t="s">
        <v>15</v>
      </c>
      <c r="AC4" s="31" t="s">
        <v>16</v>
      </c>
      <c r="AD4" s="31" t="s">
        <v>17</v>
      </c>
      <c r="AE4" s="31" t="s">
        <v>15</v>
      </c>
      <c r="AF4" s="31" t="s">
        <v>16</v>
      </c>
      <c r="AG4" s="31" t="s">
        <v>17</v>
      </c>
      <c r="AH4" s="31" t="s">
        <v>15</v>
      </c>
      <c r="AI4" s="31" t="s">
        <v>16</v>
      </c>
      <c r="AJ4" s="31" t="s">
        <v>17</v>
      </c>
      <c r="AK4" s="31" t="s">
        <v>15</v>
      </c>
      <c r="AL4" s="31" t="s">
        <v>16</v>
      </c>
      <c r="AM4" s="31" t="s">
        <v>17</v>
      </c>
      <c r="AN4" s="31" t="s">
        <v>15</v>
      </c>
      <c r="AO4" s="31" t="s">
        <v>16</v>
      </c>
      <c r="AP4" s="31" t="s">
        <v>17</v>
      </c>
      <c r="AQ4" s="34"/>
      <c r="AR4" s="22"/>
      <c r="AS4" s="35"/>
      <c r="AT4" s="30"/>
    </row>
    <row r="5" spans="1:48" ht="18.75">
      <c r="A5" s="36"/>
      <c r="B5" s="37"/>
      <c r="C5" s="37"/>
      <c r="D5" s="38" t="s">
        <v>18</v>
      </c>
      <c r="E5" s="38" t="s">
        <v>19</v>
      </c>
      <c r="F5" s="38" t="s">
        <v>20</v>
      </c>
      <c r="G5" s="38" t="s">
        <v>18</v>
      </c>
      <c r="H5" s="38" t="s">
        <v>19</v>
      </c>
      <c r="I5" s="38" t="s">
        <v>20</v>
      </c>
      <c r="J5" s="38" t="s">
        <v>18</v>
      </c>
      <c r="K5" s="38" t="s">
        <v>19</v>
      </c>
      <c r="L5" s="105" t="s">
        <v>20</v>
      </c>
      <c r="M5" s="119" t="s">
        <v>18</v>
      </c>
      <c r="N5" s="38" t="s">
        <v>19</v>
      </c>
      <c r="O5" s="105" t="s">
        <v>20</v>
      </c>
      <c r="P5" s="119" t="s">
        <v>18</v>
      </c>
      <c r="Q5" s="38" t="s">
        <v>19</v>
      </c>
      <c r="R5" s="105" t="s">
        <v>20</v>
      </c>
      <c r="S5" s="121" t="s">
        <v>18</v>
      </c>
      <c r="T5" s="39" t="s">
        <v>19</v>
      </c>
      <c r="U5" s="106" t="s">
        <v>20</v>
      </c>
      <c r="V5" s="215" t="s">
        <v>18</v>
      </c>
      <c r="W5" s="39" t="s">
        <v>19</v>
      </c>
      <c r="X5" s="39" t="s">
        <v>20</v>
      </c>
      <c r="Y5" s="221" t="s">
        <v>18</v>
      </c>
      <c r="Z5" s="38" t="s">
        <v>19</v>
      </c>
      <c r="AA5" s="105" t="s">
        <v>20</v>
      </c>
      <c r="AB5" s="119" t="s">
        <v>18</v>
      </c>
      <c r="AC5" s="38" t="s">
        <v>19</v>
      </c>
      <c r="AD5" s="38" t="s">
        <v>20</v>
      </c>
      <c r="AE5" s="38" t="s">
        <v>18</v>
      </c>
      <c r="AF5" s="38" t="s">
        <v>19</v>
      </c>
      <c r="AG5" s="38" t="s">
        <v>20</v>
      </c>
      <c r="AH5" s="38" t="s">
        <v>18</v>
      </c>
      <c r="AI5" s="38" t="s">
        <v>19</v>
      </c>
      <c r="AJ5" s="38" t="s">
        <v>20</v>
      </c>
      <c r="AK5" s="38" t="s">
        <v>18</v>
      </c>
      <c r="AL5" s="38" t="s">
        <v>19</v>
      </c>
      <c r="AM5" s="105" t="s">
        <v>20</v>
      </c>
      <c r="AN5" s="119" t="s">
        <v>18</v>
      </c>
      <c r="AO5" s="38" t="s">
        <v>19</v>
      </c>
      <c r="AP5" s="38" t="s">
        <v>20</v>
      </c>
      <c r="AQ5" s="40"/>
      <c r="AR5" s="37"/>
      <c r="AS5" s="41"/>
      <c r="AT5" s="108"/>
      <c r="AU5" s="30"/>
      <c r="AV5" s="30"/>
    </row>
    <row r="6" spans="1:48" ht="18.75">
      <c r="A6" s="42" t="s">
        <v>21</v>
      </c>
      <c r="B6" s="394" t="s">
        <v>22</v>
      </c>
      <c r="C6" s="43" t="s">
        <v>23</v>
      </c>
      <c r="D6" s="239"/>
      <c r="E6" s="237"/>
      <c r="F6" s="237"/>
      <c r="G6" s="239"/>
      <c r="H6" s="237"/>
      <c r="I6" s="237"/>
      <c r="J6" s="122"/>
      <c r="K6" s="123"/>
      <c r="L6" s="123"/>
      <c r="M6" s="122"/>
      <c r="N6" s="123"/>
      <c r="O6" s="123"/>
      <c r="P6" s="240"/>
      <c r="Q6" s="241"/>
      <c r="R6" s="241"/>
      <c r="S6" s="239"/>
      <c r="T6" s="237"/>
      <c r="U6" s="237"/>
      <c r="V6" s="240"/>
      <c r="W6" s="241"/>
      <c r="X6" s="264"/>
      <c r="Y6" s="266"/>
      <c r="Z6" s="237"/>
      <c r="AA6" s="237">
        <v>0</v>
      </c>
      <c r="AB6" s="239"/>
      <c r="AC6" s="237"/>
      <c r="AD6" s="237">
        <v>0</v>
      </c>
      <c r="AE6" s="239"/>
      <c r="AF6" s="237"/>
      <c r="AG6" s="237">
        <v>0</v>
      </c>
      <c r="AH6" s="245"/>
      <c r="AI6" s="246"/>
      <c r="AJ6" s="246">
        <v>0</v>
      </c>
      <c r="AK6" s="239"/>
      <c r="AL6" s="237"/>
      <c r="AM6" s="378"/>
      <c r="AN6" s="100">
        <f>+D6+G6+J6+M6+P6+S6+V6+Y6+AB6+AE6+AH6+AK6</f>
        <v>0</v>
      </c>
      <c r="AO6" s="10">
        <f aca="true" t="shared" si="0" ref="AO6:AO37">+E6+H6+K6+N6+Q6+T6+W6+Z6+AC6+AF6+AI6+AL6</f>
        <v>0</v>
      </c>
      <c r="AP6" s="10">
        <f aca="true" t="shared" si="1" ref="AP6:AP37">+F6+I6+L6+O6+R6+U6+X6+AA6+AD6+AG6+AJ6+AM6</f>
        <v>0</v>
      </c>
      <c r="AQ6" s="44" t="s">
        <v>23</v>
      </c>
      <c r="AR6" s="394" t="s">
        <v>22</v>
      </c>
      <c r="AS6" s="45" t="s">
        <v>21</v>
      </c>
      <c r="AT6" s="30"/>
      <c r="AV6" s="30"/>
    </row>
    <row r="7" spans="1:46" ht="18.75">
      <c r="A7" s="46"/>
      <c r="B7" s="395"/>
      <c r="C7" s="47" t="s">
        <v>24</v>
      </c>
      <c r="D7" s="254"/>
      <c r="E7" s="252"/>
      <c r="F7" s="252"/>
      <c r="G7" s="254"/>
      <c r="H7" s="252"/>
      <c r="I7" s="252"/>
      <c r="J7" s="124"/>
      <c r="K7" s="125"/>
      <c r="L7" s="125"/>
      <c r="M7" s="124"/>
      <c r="N7" s="125"/>
      <c r="O7" s="125"/>
      <c r="P7" s="255"/>
      <c r="Q7" s="256"/>
      <c r="R7" s="256"/>
      <c r="S7" s="254">
        <v>3</v>
      </c>
      <c r="T7" s="252">
        <v>71.744</v>
      </c>
      <c r="U7" s="137">
        <v>23969.342</v>
      </c>
      <c r="V7" s="255">
        <v>17</v>
      </c>
      <c r="W7" s="256">
        <v>1018.425</v>
      </c>
      <c r="X7" s="217">
        <v>249393.689</v>
      </c>
      <c r="Y7" s="262">
        <v>11</v>
      </c>
      <c r="Z7" s="252">
        <v>499.626</v>
      </c>
      <c r="AA7" s="130">
        <v>580274.731</v>
      </c>
      <c r="AB7" s="254">
        <v>3</v>
      </c>
      <c r="AC7" s="252">
        <v>20.538</v>
      </c>
      <c r="AD7" s="131">
        <v>16178.463</v>
      </c>
      <c r="AE7" s="254">
        <v>1</v>
      </c>
      <c r="AF7" s="252">
        <v>27.757</v>
      </c>
      <c r="AG7" s="252">
        <v>28653.964</v>
      </c>
      <c r="AH7" s="259"/>
      <c r="AI7" s="260"/>
      <c r="AJ7" s="260">
        <v>0</v>
      </c>
      <c r="AK7" s="254"/>
      <c r="AL7" s="252"/>
      <c r="AM7" s="379"/>
      <c r="AN7" s="101">
        <f aca="true" t="shared" si="2" ref="AN7:AN37">+D7+G7+J7+M7+P7+S7+V7+Y7+AB7+AE7+AH7+AK7</f>
        <v>35</v>
      </c>
      <c r="AO7" s="11">
        <f t="shared" si="0"/>
        <v>1638.09</v>
      </c>
      <c r="AP7" s="11">
        <f t="shared" si="1"/>
        <v>898470.1890000001</v>
      </c>
      <c r="AQ7" s="48" t="s">
        <v>24</v>
      </c>
      <c r="AR7" s="395"/>
      <c r="AS7" s="45"/>
      <c r="AT7" s="30"/>
    </row>
    <row r="8" spans="1:46" ht="18.75">
      <c r="A8" s="46" t="s">
        <v>25</v>
      </c>
      <c r="B8" s="394" t="s">
        <v>26</v>
      </c>
      <c r="C8" s="49" t="s">
        <v>23</v>
      </c>
      <c r="D8" s="239"/>
      <c r="E8" s="237"/>
      <c r="F8" s="237"/>
      <c r="G8" s="239"/>
      <c r="H8" s="237"/>
      <c r="I8" s="237"/>
      <c r="J8" s="122"/>
      <c r="K8" s="123"/>
      <c r="L8" s="123"/>
      <c r="M8" s="122"/>
      <c r="N8" s="123"/>
      <c r="O8" s="123"/>
      <c r="P8" s="240"/>
      <c r="Q8" s="241"/>
      <c r="R8" s="241"/>
      <c r="S8" s="239"/>
      <c r="T8" s="237"/>
      <c r="U8" s="385"/>
      <c r="V8" s="240"/>
      <c r="W8" s="241"/>
      <c r="X8" s="264"/>
      <c r="Y8" s="266"/>
      <c r="Z8" s="237"/>
      <c r="AA8" s="237">
        <v>0</v>
      </c>
      <c r="AB8" s="239"/>
      <c r="AC8" s="237"/>
      <c r="AD8" s="237">
        <v>0</v>
      </c>
      <c r="AE8" s="239"/>
      <c r="AF8" s="237"/>
      <c r="AG8" s="237">
        <v>0</v>
      </c>
      <c r="AH8" s="245"/>
      <c r="AI8" s="246"/>
      <c r="AJ8" s="246">
        <v>0</v>
      </c>
      <c r="AK8" s="239"/>
      <c r="AL8" s="237"/>
      <c r="AM8" s="378"/>
      <c r="AN8" s="100">
        <f t="shared" si="2"/>
        <v>0</v>
      </c>
      <c r="AO8" s="10">
        <f t="shared" si="0"/>
        <v>0</v>
      </c>
      <c r="AP8" s="10">
        <f t="shared" si="1"/>
        <v>0</v>
      </c>
      <c r="AQ8" s="44" t="s">
        <v>23</v>
      </c>
      <c r="AR8" s="394" t="s">
        <v>26</v>
      </c>
      <c r="AS8" s="45" t="s">
        <v>25</v>
      </c>
      <c r="AT8" s="30"/>
    </row>
    <row r="9" spans="1:46" ht="18.75">
      <c r="A9" s="46"/>
      <c r="B9" s="395"/>
      <c r="C9" s="47" t="s">
        <v>24</v>
      </c>
      <c r="D9" s="254"/>
      <c r="E9" s="252"/>
      <c r="F9" s="252"/>
      <c r="G9" s="254"/>
      <c r="H9" s="252"/>
      <c r="I9" s="252"/>
      <c r="J9" s="124"/>
      <c r="K9" s="125"/>
      <c r="L9" s="125"/>
      <c r="M9" s="124"/>
      <c r="N9" s="125"/>
      <c r="O9" s="125"/>
      <c r="P9" s="255"/>
      <c r="Q9" s="256"/>
      <c r="R9" s="256"/>
      <c r="S9" s="254"/>
      <c r="T9" s="252"/>
      <c r="U9" s="252"/>
      <c r="V9" s="255"/>
      <c r="W9" s="256"/>
      <c r="X9" s="258"/>
      <c r="Y9" s="262"/>
      <c r="Z9" s="252"/>
      <c r="AA9" s="252">
        <v>0</v>
      </c>
      <c r="AB9" s="254"/>
      <c r="AC9" s="252"/>
      <c r="AD9" s="252">
        <v>0</v>
      </c>
      <c r="AE9" s="254"/>
      <c r="AF9" s="252"/>
      <c r="AG9" s="252">
        <v>0</v>
      </c>
      <c r="AH9" s="259"/>
      <c r="AI9" s="260"/>
      <c r="AJ9" s="260">
        <v>0</v>
      </c>
      <c r="AK9" s="254"/>
      <c r="AL9" s="252"/>
      <c r="AM9" s="379"/>
      <c r="AN9" s="101">
        <f t="shared" si="2"/>
        <v>0</v>
      </c>
      <c r="AO9" s="11">
        <f t="shared" si="0"/>
        <v>0</v>
      </c>
      <c r="AP9" s="11">
        <f t="shared" si="1"/>
        <v>0</v>
      </c>
      <c r="AQ9" s="48" t="s">
        <v>24</v>
      </c>
      <c r="AR9" s="395"/>
      <c r="AS9" s="45"/>
      <c r="AT9" s="30"/>
    </row>
    <row r="10" spans="1:46" ht="18.75">
      <c r="A10" s="46" t="s">
        <v>27</v>
      </c>
      <c r="B10" s="394" t="s">
        <v>28</v>
      </c>
      <c r="C10" s="49" t="s">
        <v>23</v>
      </c>
      <c r="D10" s="239"/>
      <c r="E10" s="237"/>
      <c r="F10" s="237"/>
      <c r="G10" s="239"/>
      <c r="H10" s="237"/>
      <c r="I10" s="237"/>
      <c r="J10" s="122"/>
      <c r="K10" s="123"/>
      <c r="L10" s="123"/>
      <c r="M10" s="122"/>
      <c r="N10" s="123"/>
      <c r="O10" s="123"/>
      <c r="P10" s="240"/>
      <c r="Q10" s="241"/>
      <c r="R10" s="241"/>
      <c r="S10" s="239"/>
      <c r="T10" s="237"/>
      <c r="U10" s="237"/>
      <c r="V10" s="240"/>
      <c r="W10" s="241"/>
      <c r="X10" s="264"/>
      <c r="Y10" s="266"/>
      <c r="Z10" s="237"/>
      <c r="AA10" s="237">
        <v>0</v>
      </c>
      <c r="AB10" s="239"/>
      <c r="AC10" s="237"/>
      <c r="AD10" s="237">
        <v>0</v>
      </c>
      <c r="AE10" s="239"/>
      <c r="AF10" s="237"/>
      <c r="AG10" s="237">
        <v>0</v>
      </c>
      <c r="AH10" s="245"/>
      <c r="AI10" s="246"/>
      <c r="AJ10" s="246">
        <v>0</v>
      </c>
      <c r="AK10" s="239"/>
      <c r="AL10" s="237"/>
      <c r="AM10" s="378"/>
      <c r="AN10" s="100">
        <f t="shared" si="2"/>
        <v>0</v>
      </c>
      <c r="AO10" s="10">
        <f t="shared" si="0"/>
        <v>0</v>
      </c>
      <c r="AP10" s="10">
        <f t="shared" si="1"/>
        <v>0</v>
      </c>
      <c r="AQ10" s="44" t="s">
        <v>23</v>
      </c>
      <c r="AR10" s="394" t="s">
        <v>28</v>
      </c>
      <c r="AS10" s="45" t="s">
        <v>27</v>
      </c>
      <c r="AT10" s="30"/>
    </row>
    <row r="11" spans="1:46" ht="18.75">
      <c r="A11" s="50"/>
      <c r="B11" s="395"/>
      <c r="C11" s="47" t="s">
        <v>24</v>
      </c>
      <c r="D11" s="254"/>
      <c r="E11" s="252"/>
      <c r="F11" s="252"/>
      <c r="G11" s="254"/>
      <c r="H11" s="252"/>
      <c r="I11" s="252"/>
      <c r="J11" s="124"/>
      <c r="K11" s="125"/>
      <c r="L11" s="125"/>
      <c r="M11" s="124"/>
      <c r="N11" s="125"/>
      <c r="O11" s="125"/>
      <c r="P11" s="255"/>
      <c r="Q11" s="256"/>
      <c r="R11" s="256"/>
      <c r="S11" s="254"/>
      <c r="T11" s="252"/>
      <c r="U11" s="252"/>
      <c r="V11" s="255"/>
      <c r="W11" s="256"/>
      <c r="X11" s="258"/>
      <c r="Y11" s="262"/>
      <c r="Z11" s="252"/>
      <c r="AA11" s="252">
        <v>0</v>
      </c>
      <c r="AB11" s="254"/>
      <c r="AC11" s="252"/>
      <c r="AD11" s="252">
        <v>0</v>
      </c>
      <c r="AE11" s="254"/>
      <c r="AF11" s="252"/>
      <c r="AG11" s="252">
        <v>0</v>
      </c>
      <c r="AH11" s="259"/>
      <c r="AI11" s="260"/>
      <c r="AJ11" s="260">
        <v>0</v>
      </c>
      <c r="AK11" s="254"/>
      <c r="AL11" s="252"/>
      <c r="AM11" s="379"/>
      <c r="AN11" s="101">
        <f t="shared" si="2"/>
        <v>0</v>
      </c>
      <c r="AO11" s="11">
        <f t="shared" si="0"/>
        <v>0</v>
      </c>
      <c r="AP11" s="11">
        <f t="shared" si="1"/>
        <v>0</v>
      </c>
      <c r="AQ11" s="51" t="s">
        <v>24</v>
      </c>
      <c r="AR11" s="395"/>
      <c r="AS11" s="52"/>
      <c r="AT11" s="30"/>
    </row>
    <row r="12" spans="1:46" ht="18.75">
      <c r="A12" s="46"/>
      <c r="B12" s="394" t="s">
        <v>29</v>
      </c>
      <c r="C12" s="49" t="s">
        <v>23</v>
      </c>
      <c r="D12" s="239"/>
      <c r="E12" s="237"/>
      <c r="F12" s="237"/>
      <c r="G12" s="239"/>
      <c r="H12" s="237"/>
      <c r="I12" s="237"/>
      <c r="J12" s="122"/>
      <c r="K12" s="123"/>
      <c r="L12" s="123"/>
      <c r="M12" s="122"/>
      <c r="N12" s="123"/>
      <c r="O12" s="123"/>
      <c r="P12" s="240"/>
      <c r="Q12" s="241"/>
      <c r="R12" s="241"/>
      <c r="S12" s="239"/>
      <c r="T12" s="237"/>
      <c r="U12" s="237"/>
      <c r="V12" s="240"/>
      <c r="W12" s="241"/>
      <c r="X12" s="264"/>
      <c r="Y12" s="266"/>
      <c r="Z12" s="237"/>
      <c r="AA12" s="237">
        <v>0</v>
      </c>
      <c r="AB12" s="239"/>
      <c r="AC12" s="237"/>
      <c r="AD12" s="237">
        <v>0</v>
      </c>
      <c r="AE12" s="239"/>
      <c r="AF12" s="237"/>
      <c r="AG12" s="237">
        <v>0</v>
      </c>
      <c r="AH12" s="245"/>
      <c r="AI12" s="246"/>
      <c r="AJ12" s="246">
        <v>0</v>
      </c>
      <c r="AK12" s="239"/>
      <c r="AL12" s="237"/>
      <c r="AM12" s="378"/>
      <c r="AN12" s="100">
        <f t="shared" si="2"/>
        <v>0</v>
      </c>
      <c r="AO12" s="10">
        <f t="shared" si="0"/>
        <v>0</v>
      </c>
      <c r="AP12" s="10">
        <f t="shared" si="1"/>
        <v>0</v>
      </c>
      <c r="AQ12" s="44" t="s">
        <v>23</v>
      </c>
      <c r="AR12" s="394" t="s">
        <v>29</v>
      </c>
      <c r="AS12" s="45"/>
      <c r="AT12" s="30"/>
    </row>
    <row r="13" spans="1:46" ht="18.75">
      <c r="A13" s="46" t="s">
        <v>30</v>
      </c>
      <c r="B13" s="395"/>
      <c r="C13" s="47" t="s">
        <v>24</v>
      </c>
      <c r="D13" s="254"/>
      <c r="E13" s="252"/>
      <c r="F13" s="252"/>
      <c r="G13" s="254"/>
      <c r="H13" s="252"/>
      <c r="I13" s="252"/>
      <c r="J13" s="124"/>
      <c r="K13" s="125"/>
      <c r="L13" s="125"/>
      <c r="M13" s="124"/>
      <c r="N13" s="125"/>
      <c r="O13" s="125"/>
      <c r="P13" s="255"/>
      <c r="Q13" s="256"/>
      <c r="R13" s="256"/>
      <c r="S13" s="254"/>
      <c r="T13" s="252"/>
      <c r="U13" s="252"/>
      <c r="V13" s="255"/>
      <c r="W13" s="256"/>
      <c r="X13" s="258"/>
      <c r="Y13" s="262"/>
      <c r="Z13" s="252"/>
      <c r="AA13" s="252">
        <v>0</v>
      </c>
      <c r="AB13" s="254"/>
      <c r="AC13" s="252"/>
      <c r="AD13" s="252">
        <v>0</v>
      </c>
      <c r="AE13" s="254"/>
      <c r="AF13" s="252"/>
      <c r="AG13" s="252">
        <v>0</v>
      </c>
      <c r="AH13" s="259"/>
      <c r="AI13" s="260"/>
      <c r="AJ13" s="260">
        <v>0</v>
      </c>
      <c r="AK13" s="254"/>
      <c r="AL13" s="252"/>
      <c r="AM13" s="379"/>
      <c r="AN13" s="101">
        <f t="shared" si="2"/>
        <v>0</v>
      </c>
      <c r="AO13" s="11">
        <f t="shared" si="0"/>
        <v>0</v>
      </c>
      <c r="AP13" s="11">
        <f t="shared" si="1"/>
        <v>0</v>
      </c>
      <c r="AQ13" s="48" t="s">
        <v>24</v>
      </c>
      <c r="AR13" s="395"/>
      <c r="AS13" s="45" t="s">
        <v>30</v>
      </c>
      <c r="AT13" s="30"/>
    </row>
    <row r="14" spans="1:46" ht="18.75">
      <c r="A14" s="46"/>
      <c r="B14" s="394" t="s">
        <v>31</v>
      </c>
      <c r="C14" s="49" t="s">
        <v>23</v>
      </c>
      <c r="D14" s="239"/>
      <c r="E14" s="237"/>
      <c r="F14" s="237"/>
      <c r="G14" s="239"/>
      <c r="H14" s="237"/>
      <c r="I14" s="237"/>
      <c r="J14" s="122"/>
      <c r="K14" s="123"/>
      <c r="L14" s="123"/>
      <c r="M14" s="122"/>
      <c r="N14" s="123"/>
      <c r="O14" s="123"/>
      <c r="P14" s="240"/>
      <c r="Q14" s="241"/>
      <c r="R14" s="241"/>
      <c r="S14" s="239"/>
      <c r="T14" s="237"/>
      <c r="U14" s="237"/>
      <c r="V14" s="240"/>
      <c r="W14" s="241"/>
      <c r="X14" s="264"/>
      <c r="Y14" s="266"/>
      <c r="Z14" s="237"/>
      <c r="AA14" s="237">
        <v>0</v>
      </c>
      <c r="AB14" s="239"/>
      <c r="AC14" s="237"/>
      <c r="AD14" s="237">
        <v>0</v>
      </c>
      <c r="AE14" s="239"/>
      <c r="AF14" s="237"/>
      <c r="AG14" s="237">
        <v>0</v>
      </c>
      <c r="AH14" s="245"/>
      <c r="AI14" s="246"/>
      <c r="AJ14" s="246">
        <v>0</v>
      </c>
      <c r="AK14" s="239"/>
      <c r="AL14" s="237"/>
      <c r="AM14" s="378"/>
      <c r="AN14" s="100">
        <f t="shared" si="2"/>
        <v>0</v>
      </c>
      <c r="AO14" s="10">
        <f t="shared" si="0"/>
        <v>0</v>
      </c>
      <c r="AP14" s="10">
        <f t="shared" si="1"/>
        <v>0</v>
      </c>
      <c r="AQ14" s="44" t="s">
        <v>23</v>
      </c>
      <c r="AR14" s="394" t="s">
        <v>31</v>
      </c>
      <c r="AS14" s="45"/>
      <c r="AT14" s="30"/>
    </row>
    <row r="15" spans="1:46" ht="18.75">
      <c r="A15" s="46" t="s">
        <v>25</v>
      </c>
      <c r="B15" s="395"/>
      <c r="C15" s="47" t="s">
        <v>24</v>
      </c>
      <c r="D15" s="254"/>
      <c r="E15" s="252"/>
      <c r="F15" s="252"/>
      <c r="G15" s="254"/>
      <c r="H15" s="252"/>
      <c r="I15" s="252"/>
      <c r="J15" s="124"/>
      <c r="K15" s="125"/>
      <c r="L15" s="125"/>
      <c r="M15" s="124"/>
      <c r="N15" s="125"/>
      <c r="O15" s="125"/>
      <c r="P15" s="255"/>
      <c r="Q15" s="256"/>
      <c r="R15" s="256"/>
      <c r="S15" s="254"/>
      <c r="T15" s="252"/>
      <c r="U15" s="252"/>
      <c r="V15" s="255"/>
      <c r="W15" s="256"/>
      <c r="X15" s="258"/>
      <c r="Y15" s="262"/>
      <c r="Z15" s="252"/>
      <c r="AA15" s="252">
        <v>0</v>
      </c>
      <c r="AB15" s="254"/>
      <c r="AC15" s="252"/>
      <c r="AD15" s="252">
        <v>0</v>
      </c>
      <c r="AE15" s="254"/>
      <c r="AF15" s="252"/>
      <c r="AG15" s="252">
        <v>0</v>
      </c>
      <c r="AH15" s="259"/>
      <c r="AI15" s="260"/>
      <c r="AJ15" s="260">
        <v>0</v>
      </c>
      <c r="AK15" s="254"/>
      <c r="AL15" s="252"/>
      <c r="AM15" s="386"/>
      <c r="AN15" s="101">
        <f t="shared" si="2"/>
        <v>0</v>
      </c>
      <c r="AO15" s="11">
        <f t="shared" si="0"/>
        <v>0</v>
      </c>
      <c r="AP15" s="11">
        <f t="shared" si="1"/>
        <v>0</v>
      </c>
      <c r="AQ15" s="48" t="s">
        <v>24</v>
      </c>
      <c r="AR15" s="395"/>
      <c r="AS15" s="45" t="s">
        <v>25</v>
      </c>
      <c r="AT15" s="30"/>
    </row>
    <row r="16" spans="1:46" ht="18.75">
      <c r="A16" s="46"/>
      <c r="B16" s="394" t="s">
        <v>32</v>
      </c>
      <c r="C16" s="49" t="s">
        <v>23</v>
      </c>
      <c r="D16" s="239"/>
      <c r="E16" s="237"/>
      <c r="F16" s="237"/>
      <c r="G16" s="239"/>
      <c r="H16" s="237"/>
      <c r="I16" s="237"/>
      <c r="J16" s="122"/>
      <c r="K16" s="123"/>
      <c r="L16" s="123"/>
      <c r="M16" s="122"/>
      <c r="N16" s="123"/>
      <c r="O16" s="123"/>
      <c r="P16" s="240"/>
      <c r="Q16" s="241"/>
      <c r="R16" s="241"/>
      <c r="S16" s="239"/>
      <c r="T16" s="237"/>
      <c r="U16" s="237"/>
      <c r="V16" s="240"/>
      <c r="W16" s="241"/>
      <c r="X16" s="264"/>
      <c r="Y16" s="266"/>
      <c r="Z16" s="237"/>
      <c r="AA16" s="237">
        <v>0</v>
      </c>
      <c r="AB16" s="239"/>
      <c r="AC16" s="237"/>
      <c r="AD16" s="237">
        <v>0</v>
      </c>
      <c r="AE16" s="239"/>
      <c r="AF16" s="237"/>
      <c r="AG16" s="237">
        <v>0</v>
      </c>
      <c r="AH16" s="245"/>
      <c r="AI16" s="246"/>
      <c r="AJ16" s="246">
        <v>0</v>
      </c>
      <c r="AK16" s="239"/>
      <c r="AL16" s="237"/>
      <c r="AM16" s="387"/>
      <c r="AN16" s="100">
        <f t="shared" si="2"/>
        <v>0</v>
      </c>
      <c r="AO16" s="10">
        <f t="shared" si="0"/>
        <v>0</v>
      </c>
      <c r="AP16" s="10">
        <f t="shared" si="1"/>
        <v>0</v>
      </c>
      <c r="AQ16" s="44" t="s">
        <v>23</v>
      </c>
      <c r="AR16" s="394" t="s">
        <v>32</v>
      </c>
      <c r="AS16" s="45"/>
      <c r="AT16" s="30"/>
    </row>
    <row r="17" spans="1:46" ht="18.75">
      <c r="A17" s="46" t="s">
        <v>27</v>
      </c>
      <c r="B17" s="395"/>
      <c r="C17" s="47" t="s">
        <v>24</v>
      </c>
      <c r="D17" s="254"/>
      <c r="E17" s="252"/>
      <c r="F17" s="252"/>
      <c r="G17" s="254"/>
      <c r="H17" s="252"/>
      <c r="I17" s="252"/>
      <c r="J17" s="124"/>
      <c r="K17" s="125"/>
      <c r="L17" s="125"/>
      <c r="M17" s="124"/>
      <c r="N17" s="125"/>
      <c r="O17" s="125"/>
      <c r="P17" s="255"/>
      <c r="Q17" s="256"/>
      <c r="R17" s="256"/>
      <c r="S17" s="254"/>
      <c r="T17" s="252"/>
      <c r="U17" s="252"/>
      <c r="V17" s="255"/>
      <c r="W17" s="256"/>
      <c r="X17" s="258"/>
      <c r="Y17" s="262"/>
      <c r="Z17" s="252"/>
      <c r="AA17" s="252">
        <v>0</v>
      </c>
      <c r="AB17" s="254"/>
      <c r="AC17" s="252"/>
      <c r="AD17" s="252">
        <v>0</v>
      </c>
      <c r="AE17" s="254"/>
      <c r="AF17" s="252"/>
      <c r="AG17" s="252">
        <v>0</v>
      </c>
      <c r="AH17" s="259"/>
      <c r="AI17" s="260"/>
      <c r="AJ17" s="260">
        <v>0</v>
      </c>
      <c r="AK17" s="254"/>
      <c r="AL17" s="252"/>
      <c r="AM17" s="386"/>
      <c r="AN17" s="101">
        <f t="shared" si="2"/>
        <v>0</v>
      </c>
      <c r="AO17" s="11">
        <f t="shared" si="0"/>
        <v>0</v>
      </c>
      <c r="AP17" s="11">
        <f t="shared" si="1"/>
        <v>0</v>
      </c>
      <c r="AQ17" s="48" t="s">
        <v>24</v>
      </c>
      <c r="AR17" s="395"/>
      <c r="AS17" s="45" t="s">
        <v>27</v>
      </c>
      <c r="AT17" s="30"/>
    </row>
    <row r="18" spans="1:46" ht="18.75">
      <c r="A18" s="46"/>
      <c r="B18" s="394" t="s">
        <v>33</v>
      </c>
      <c r="C18" s="49" t="s">
        <v>23</v>
      </c>
      <c r="D18" s="239"/>
      <c r="E18" s="237"/>
      <c r="F18" s="237"/>
      <c r="G18" s="239"/>
      <c r="H18" s="237"/>
      <c r="I18" s="237"/>
      <c r="J18" s="122"/>
      <c r="K18" s="123"/>
      <c r="L18" s="123"/>
      <c r="M18" s="122"/>
      <c r="N18" s="123"/>
      <c r="O18" s="123"/>
      <c r="P18" s="240"/>
      <c r="Q18" s="241"/>
      <c r="R18" s="241"/>
      <c r="S18" s="239"/>
      <c r="T18" s="237"/>
      <c r="U18" s="237"/>
      <c r="V18" s="240"/>
      <c r="W18" s="241"/>
      <c r="X18" s="264"/>
      <c r="Y18" s="266"/>
      <c r="Z18" s="237"/>
      <c r="AA18" s="237">
        <v>0</v>
      </c>
      <c r="AB18" s="239"/>
      <c r="AC18" s="237"/>
      <c r="AD18" s="237">
        <v>0</v>
      </c>
      <c r="AE18" s="239"/>
      <c r="AF18" s="237"/>
      <c r="AG18" s="237">
        <v>0</v>
      </c>
      <c r="AH18" s="245"/>
      <c r="AI18" s="246"/>
      <c r="AJ18" s="246">
        <v>0</v>
      </c>
      <c r="AK18" s="239"/>
      <c r="AL18" s="237"/>
      <c r="AM18" s="387"/>
      <c r="AN18" s="100">
        <f t="shared" si="2"/>
        <v>0</v>
      </c>
      <c r="AO18" s="10">
        <f t="shared" si="0"/>
        <v>0</v>
      </c>
      <c r="AP18" s="10">
        <f t="shared" si="1"/>
        <v>0</v>
      </c>
      <c r="AQ18" s="44" t="s">
        <v>23</v>
      </c>
      <c r="AR18" s="394" t="s">
        <v>33</v>
      </c>
      <c r="AS18" s="45"/>
      <c r="AT18" s="30"/>
    </row>
    <row r="19" spans="1:46" ht="18.75">
      <c r="A19" s="50"/>
      <c r="B19" s="395"/>
      <c r="C19" s="47" t="s">
        <v>24</v>
      </c>
      <c r="D19" s="254"/>
      <c r="E19" s="252"/>
      <c r="F19" s="252"/>
      <c r="G19" s="254"/>
      <c r="H19" s="252"/>
      <c r="I19" s="252"/>
      <c r="J19" s="124"/>
      <c r="K19" s="125"/>
      <c r="L19" s="125"/>
      <c r="M19" s="124"/>
      <c r="N19" s="125"/>
      <c r="O19" s="125"/>
      <c r="P19" s="255"/>
      <c r="Q19" s="256"/>
      <c r="R19" s="256"/>
      <c r="S19" s="254"/>
      <c r="T19" s="252"/>
      <c r="U19" s="252"/>
      <c r="V19" s="255"/>
      <c r="W19" s="256"/>
      <c r="X19" s="258"/>
      <c r="Y19" s="262"/>
      <c r="Z19" s="252"/>
      <c r="AA19" s="252">
        <v>0</v>
      </c>
      <c r="AB19" s="254"/>
      <c r="AC19" s="252"/>
      <c r="AD19" s="252">
        <v>0</v>
      </c>
      <c r="AE19" s="254"/>
      <c r="AF19" s="252"/>
      <c r="AG19" s="252">
        <v>0</v>
      </c>
      <c r="AH19" s="259"/>
      <c r="AI19" s="260"/>
      <c r="AJ19" s="260">
        <v>0</v>
      </c>
      <c r="AK19" s="254"/>
      <c r="AL19" s="252"/>
      <c r="AM19" s="386"/>
      <c r="AN19" s="101">
        <f t="shared" si="2"/>
        <v>0</v>
      </c>
      <c r="AO19" s="11">
        <f t="shared" si="0"/>
        <v>0</v>
      </c>
      <c r="AP19" s="11">
        <f t="shared" si="1"/>
        <v>0</v>
      </c>
      <c r="AQ19" s="51" t="s">
        <v>24</v>
      </c>
      <c r="AR19" s="395"/>
      <c r="AS19" s="52"/>
      <c r="AT19" s="30"/>
    </row>
    <row r="20" spans="1:46" ht="18.75">
      <c r="A20" s="46" t="s">
        <v>34</v>
      </c>
      <c r="B20" s="394" t="s">
        <v>35</v>
      </c>
      <c r="C20" s="49" t="s">
        <v>23</v>
      </c>
      <c r="D20" s="239"/>
      <c r="E20" s="237"/>
      <c r="F20" s="237"/>
      <c r="G20" s="239"/>
      <c r="H20" s="237"/>
      <c r="I20" s="237"/>
      <c r="J20" s="122"/>
      <c r="K20" s="123"/>
      <c r="L20" s="123"/>
      <c r="M20" s="122"/>
      <c r="N20" s="123"/>
      <c r="O20" s="123"/>
      <c r="P20" s="240"/>
      <c r="Q20" s="241"/>
      <c r="R20" s="241"/>
      <c r="S20" s="239"/>
      <c r="T20" s="237"/>
      <c r="U20" s="237"/>
      <c r="V20" s="240"/>
      <c r="W20" s="241"/>
      <c r="X20" s="264"/>
      <c r="Y20" s="266"/>
      <c r="Z20" s="237"/>
      <c r="AA20" s="237">
        <v>0</v>
      </c>
      <c r="AB20" s="239"/>
      <c r="AC20" s="237"/>
      <c r="AD20" s="237">
        <v>0</v>
      </c>
      <c r="AE20" s="239"/>
      <c r="AF20" s="237"/>
      <c r="AG20" s="237">
        <v>0</v>
      </c>
      <c r="AH20" s="245"/>
      <c r="AI20" s="246"/>
      <c r="AJ20" s="246">
        <v>0</v>
      </c>
      <c r="AK20" s="239"/>
      <c r="AL20" s="237"/>
      <c r="AM20" s="387"/>
      <c r="AN20" s="100">
        <f t="shared" si="2"/>
        <v>0</v>
      </c>
      <c r="AO20" s="10">
        <f t="shared" si="0"/>
        <v>0</v>
      </c>
      <c r="AP20" s="10">
        <f t="shared" si="1"/>
        <v>0</v>
      </c>
      <c r="AQ20" s="44" t="s">
        <v>23</v>
      </c>
      <c r="AR20" s="394" t="s">
        <v>35</v>
      </c>
      <c r="AS20" s="45" t="s">
        <v>34</v>
      </c>
      <c r="AT20" s="30"/>
    </row>
    <row r="21" spans="1:46" ht="18.75">
      <c r="A21" s="46" t="s">
        <v>25</v>
      </c>
      <c r="B21" s="395"/>
      <c r="C21" s="47" t="s">
        <v>24</v>
      </c>
      <c r="D21" s="254"/>
      <c r="E21" s="252"/>
      <c r="F21" s="252"/>
      <c r="G21" s="254"/>
      <c r="H21" s="252"/>
      <c r="I21" s="252"/>
      <c r="J21" s="124"/>
      <c r="K21" s="125"/>
      <c r="L21" s="125"/>
      <c r="M21" s="124"/>
      <c r="N21" s="125"/>
      <c r="O21" s="125"/>
      <c r="P21" s="255"/>
      <c r="Q21" s="256"/>
      <c r="R21" s="256"/>
      <c r="S21" s="254"/>
      <c r="T21" s="252"/>
      <c r="U21" s="252"/>
      <c r="V21" s="255"/>
      <c r="W21" s="256"/>
      <c r="X21" s="258"/>
      <c r="Y21" s="262"/>
      <c r="Z21" s="252"/>
      <c r="AA21" s="252">
        <v>0</v>
      </c>
      <c r="AB21" s="254"/>
      <c r="AC21" s="252"/>
      <c r="AD21" s="252">
        <v>0</v>
      </c>
      <c r="AE21" s="254">
        <v>1</v>
      </c>
      <c r="AF21" s="252">
        <v>13.153</v>
      </c>
      <c r="AG21" s="130">
        <v>1102.272</v>
      </c>
      <c r="AH21" s="259"/>
      <c r="AI21" s="260"/>
      <c r="AJ21" s="260">
        <v>0</v>
      </c>
      <c r="AK21" s="254"/>
      <c r="AL21" s="252"/>
      <c r="AM21" s="386"/>
      <c r="AN21" s="101">
        <f t="shared" si="2"/>
        <v>1</v>
      </c>
      <c r="AO21" s="11">
        <f t="shared" si="0"/>
        <v>13.153</v>
      </c>
      <c r="AP21" s="11">
        <f t="shared" si="1"/>
        <v>1102.272</v>
      </c>
      <c r="AQ21" s="48" t="s">
        <v>24</v>
      </c>
      <c r="AR21" s="395"/>
      <c r="AS21" s="45" t="s">
        <v>25</v>
      </c>
      <c r="AT21" s="30"/>
    </row>
    <row r="22" spans="1:46" ht="18.75">
      <c r="A22" s="46" t="s">
        <v>27</v>
      </c>
      <c r="B22" s="394" t="s">
        <v>36</v>
      </c>
      <c r="C22" s="49" t="s">
        <v>23</v>
      </c>
      <c r="D22" s="239"/>
      <c r="E22" s="237"/>
      <c r="F22" s="237"/>
      <c r="G22" s="239"/>
      <c r="H22" s="237"/>
      <c r="I22" s="237"/>
      <c r="J22" s="122"/>
      <c r="K22" s="123"/>
      <c r="L22" s="123"/>
      <c r="M22" s="122"/>
      <c r="N22" s="123"/>
      <c r="O22" s="123"/>
      <c r="P22" s="240"/>
      <c r="Q22" s="241"/>
      <c r="R22" s="241"/>
      <c r="S22" s="239"/>
      <c r="T22" s="237"/>
      <c r="U22" s="237"/>
      <c r="V22" s="240"/>
      <c r="W22" s="241"/>
      <c r="X22" s="264"/>
      <c r="Y22" s="266"/>
      <c r="Z22" s="237"/>
      <c r="AA22" s="237">
        <v>0</v>
      </c>
      <c r="AB22" s="239"/>
      <c r="AC22" s="237"/>
      <c r="AD22" s="237">
        <v>0</v>
      </c>
      <c r="AE22" s="239"/>
      <c r="AF22" s="237"/>
      <c r="AG22" s="237">
        <v>0</v>
      </c>
      <c r="AH22" s="245"/>
      <c r="AI22" s="246"/>
      <c r="AJ22" s="246">
        <v>0</v>
      </c>
      <c r="AK22" s="239"/>
      <c r="AL22" s="237"/>
      <c r="AM22" s="387"/>
      <c r="AN22" s="100">
        <f t="shared" si="2"/>
        <v>0</v>
      </c>
      <c r="AO22" s="10">
        <f t="shared" si="0"/>
        <v>0</v>
      </c>
      <c r="AP22" s="10">
        <f t="shared" si="1"/>
        <v>0</v>
      </c>
      <c r="AQ22" s="44" t="s">
        <v>23</v>
      </c>
      <c r="AR22" s="394" t="s">
        <v>36</v>
      </c>
      <c r="AS22" s="45" t="s">
        <v>27</v>
      </c>
      <c r="AT22" s="30"/>
    </row>
    <row r="23" spans="1:46" ht="18.75">
      <c r="A23" s="50"/>
      <c r="B23" s="395"/>
      <c r="C23" s="47" t="s">
        <v>24</v>
      </c>
      <c r="D23" s="254"/>
      <c r="E23" s="252"/>
      <c r="F23" s="252"/>
      <c r="G23" s="254"/>
      <c r="H23" s="252"/>
      <c r="I23" s="252"/>
      <c r="J23" s="124"/>
      <c r="K23" s="125"/>
      <c r="L23" s="125"/>
      <c r="M23" s="124"/>
      <c r="N23" s="125"/>
      <c r="O23" s="125"/>
      <c r="P23" s="255"/>
      <c r="Q23" s="256"/>
      <c r="R23" s="256"/>
      <c r="S23" s="254"/>
      <c r="T23" s="252"/>
      <c r="U23" s="252"/>
      <c r="V23" s="255"/>
      <c r="W23" s="256"/>
      <c r="X23" s="258"/>
      <c r="Y23" s="262"/>
      <c r="Z23" s="252"/>
      <c r="AA23" s="252">
        <v>0</v>
      </c>
      <c r="AB23" s="254"/>
      <c r="AC23" s="252"/>
      <c r="AD23" s="252">
        <v>0</v>
      </c>
      <c r="AE23" s="254"/>
      <c r="AF23" s="252"/>
      <c r="AG23" s="252">
        <v>0</v>
      </c>
      <c r="AH23" s="259"/>
      <c r="AI23" s="260"/>
      <c r="AJ23" s="260">
        <v>0</v>
      </c>
      <c r="AK23" s="254"/>
      <c r="AL23" s="252"/>
      <c r="AM23" s="386"/>
      <c r="AN23" s="101">
        <f t="shared" si="2"/>
        <v>0</v>
      </c>
      <c r="AO23" s="11">
        <f t="shared" si="0"/>
        <v>0</v>
      </c>
      <c r="AP23" s="11">
        <f t="shared" si="1"/>
        <v>0</v>
      </c>
      <c r="AQ23" s="51" t="s">
        <v>24</v>
      </c>
      <c r="AR23" s="395"/>
      <c r="AS23" s="52"/>
      <c r="AT23" s="30"/>
    </row>
    <row r="24" spans="1:46" ht="18.75">
      <c r="A24" s="46"/>
      <c r="B24" s="394" t="s">
        <v>37</v>
      </c>
      <c r="C24" s="49" t="s">
        <v>23</v>
      </c>
      <c r="D24" s="239"/>
      <c r="E24" s="237"/>
      <c r="F24" s="237"/>
      <c r="G24" s="239"/>
      <c r="H24" s="237"/>
      <c r="I24" s="237"/>
      <c r="J24" s="122"/>
      <c r="K24" s="123"/>
      <c r="L24" s="123"/>
      <c r="M24" s="122"/>
      <c r="N24" s="123"/>
      <c r="O24" s="123"/>
      <c r="P24" s="240"/>
      <c r="Q24" s="241"/>
      <c r="R24" s="241"/>
      <c r="S24" s="239"/>
      <c r="T24" s="237"/>
      <c r="U24" s="237"/>
      <c r="V24" s="240">
        <v>3</v>
      </c>
      <c r="W24" s="241">
        <v>16.365</v>
      </c>
      <c r="X24" s="264">
        <v>4080.337</v>
      </c>
      <c r="Y24" s="266">
        <v>2</v>
      </c>
      <c r="Z24" s="237">
        <v>12.0336</v>
      </c>
      <c r="AA24" s="237">
        <v>3399.793</v>
      </c>
      <c r="AB24" s="239">
        <v>2</v>
      </c>
      <c r="AC24" s="237">
        <v>8.955</v>
      </c>
      <c r="AD24" s="237">
        <v>2005.134</v>
      </c>
      <c r="AE24" s="239"/>
      <c r="AF24" s="237"/>
      <c r="AG24" s="237">
        <v>0</v>
      </c>
      <c r="AH24" s="245"/>
      <c r="AI24" s="246"/>
      <c r="AJ24" s="246">
        <v>0</v>
      </c>
      <c r="AK24" s="239"/>
      <c r="AL24" s="237"/>
      <c r="AM24" s="387"/>
      <c r="AN24" s="100">
        <f t="shared" si="2"/>
        <v>7</v>
      </c>
      <c r="AO24" s="10">
        <f t="shared" si="0"/>
        <v>37.3536</v>
      </c>
      <c r="AP24" s="10">
        <f t="shared" si="1"/>
        <v>9485.264</v>
      </c>
      <c r="AQ24" s="44" t="s">
        <v>23</v>
      </c>
      <c r="AR24" s="394" t="s">
        <v>37</v>
      </c>
      <c r="AS24" s="45"/>
      <c r="AT24" s="30"/>
    </row>
    <row r="25" spans="1:46" ht="18.75">
      <c r="A25" s="46" t="s">
        <v>38</v>
      </c>
      <c r="B25" s="395"/>
      <c r="C25" s="47" t="s">
        <v>24</v>
      </c>
      <c r="D25" s="254"/>
      <c r="E25" s="252"/>
      <c r="F25" s="252"/>
      <c r="G25" s="254"/>
      <c r="H25" s="252"/>
      <c r="I25" s="252"/>
      <c r="J25" s="124"/>
      <c r="K25" s="125"/>
      <c r="L25" s="125"/>
      <c r="M25" s="124"/>
      <c r="N25" s="125"/>
      <c r="O25" s="125"/>
      <c r="P25" s="255"/>
      <c r="Q25" s="256"/>
      <c r="R25" s="256"/>
      <c r="S25" s="254">
        <v>1</v>
      </c>
      <c r="T25" s="252">
        <v>17.4664</v>
      </c>
      <c r="U25" s="252">
        <v>4455.413</v>
      </c>
      <c r="V25" s="255">
        <v>5</v>
      </c>
      <c r="W25" s="256">
        <v>60.8888</v>
      </c>
      <c r="X25" s="258">
        <v>12755.429</v>
      </c>
      <c r="Y25" s="262">
        <v>8</v>
      </c>
      <c r="Z25" s="252">
        <v>170.5066</v>
      </c>
      <c r="AA25" s="252">
        <v>42755.517</v>
      </c>
      <c r="AB25" s="254">
        <v>8</v>
      </c>
      <c r="AC25" s="252">
        <v>144.22</v>
      </c>
      <c r="AD25" s="252">
        <v>35500.778</v>
      </c>
      <c r="AE25" s="254">
        <v>3</v>
      </c>
      <c r="AF25" s="252">
        <v>38.9908</v>
      </c>
      <c r="AG25" s="252">
        <v>11817.653</v>
      </c>
      <c r="AH25" s="259"/>
      <c r="AI25" s="260"/>
      <c r="AJ25" s="260">
        <v>0</v>
      </c>
      <c r="AK25" s="254"/>
      <c r="AL25" s="252"/>
      <c r="AM25" s="386"/>
      <c r="AN25" s="101">
        <f t="shared" si="2"/>
        <v>25</v>
      </c>
      <c r="AO25" s="11">
        <f t="shared" si="0"/>
        <v>432.07259999999997</v>
      </c>
      <c r="AP25" s="11">
        <f t="shared" si="1"/>
        <v>107284.79</v>
      </c>
      <c r="AQ25" s="48" t="s">
        <v>24</v>
      </c>
      <c r="AR25" s="395"/>
      <c r="AS25" s="45" t="s">
        <v>38</v>
      </c>
      <c r="AT25" s="30"/>
    </row>
    <row r="26" spans="1:46" ht="18.75">
      <c r="A26" s="46"/>
      <c r="B26" s="394" t="s">
        <v>39</v>
      </c>
      <c r="C26" s="49" t="s">
        <v>23</v>
      </c>
      <c r="D26" s="239"/>
      <c r="E26" s="237"/>
      <c r="F26" s="237"/>
      <c r="G26" s="239"/>
      <c r="H26" s="237"/>
      <c r="I26" s="237"/>
      <c r="J26" s="122"/>
      <c r="K26" s="123"/>
      <c r="L26" s="123"/>
      <c r="M26" s="122"/>
      <c r="N26" s="123"/>
      <c r="O26" s="123"/>
      <c r="P26" s="240"/>
      <c r="Q26" s="241"/>
      <c r="R26" s="241"/>
      <c r="S26" s="239"/>
      <c r="T26" s="237"/>
      <c r="U26" s="237"/>
      <c r="V26" s="240"/>
      <c r="W26" s="241"/>
      <c r="X26" s="264"/>
      <c r="Y26" s="266"/>
      <c r="Z26" s="237"/>
      <c r="AA26" s="237">
        <v>0</v>
      </c>
      <c r="AB26" s="239"/>
      <c r="AC26" s="237"/>
      <c r="AD26" s="237">
        <v>0</v>
      </c>
      <c r="AE26" s="239"/>
      <c r="AF26" s="237"/>
      <c r="AG26" s="237">
        <v>0</v>
      </c>
      <c r="AH26" s="245"/>
      <c r="AI26" s="246"/>
      <c r="AJ26" s="246">
        <v>0</v>
      </c>
      <c r="AK26" s="239"/>
      <c r="AL26" s="237"/>
      <c r="AM26" s="387"/>
      <c r="AN26" s="100">
        <f t="shared" si="2"/>
        <v>0</v>
      </c>
      <c r="AO26" s="10">
        <f t="shared" si="0"/>
        <v>0</v>
      </c>
      <c r="AP26" s="10">
        <f t="shared" si="1"/>
        <v>0</v>
      </c>
      <c r="AQ26" s="44" t="s">
        <v>23</v>
      </c>
      <c r="AR26" s="394" t="s">
        <v>39</v>
      </c>
      <c r="AS26" s="45"/>
      <c r="AT26" s="30"/>
    </row>
    <row r="27" spans="1:46" ht="18.75">
      <c r="A27" s="46" t="s">
        <v>25</v>
      </c>
      <c r="B27" s="395"/>
      <c r="C27" s="47" t="s">
        <v>24</v>
      </c>
      <c r="D27" s="254"/>
      <c r="E27" s="252"/>
      <c r="F27" s="252"/>
      <c r="G27" s="254"/>
      <c r="H27" s="252"/>
      <c r="I27" s="252"/>
      <c r="J27" s="124"/>
      <c r="K27" s="125"/>
      <c r="L27" s="125"/>
      <c r="M27" s="124"/>
      <c r="N27" s="125"/>
      <c r="O27" s="125"/>
      <c r="P27" s="255"/>
      <c r="Q27" s="256"/>
      <c r="R27" s="256"/>
      <c r="S27" s="254"/>
      <c r="T27" s="252"/>
      <c r="U27" s="252"/>
      <c r="V27" s="255"/>
      <c r="W27" s="256"/>
      <c r="X27" s="258"/>
      <c r="Y27" s="262"/>
      <c r="Z27" s="252"/>
      <c r="AA27" s="252">
        <v>0</v>
      </c>
      <c r="AB27" s="254"/>
      <c r="AC27" s="252"/>
      <c r="AD27" s="252">
        <v>0</v>
      </c>
      <c r="AE27" s="254"/>
      <c r="AF27" s="252"/>
      <c r="AG27" s="252">
        <v>0</v>
      </c>
      <c r="AH27" s="259"/>
      <c r="AI27" s="260"/>
      <c r="AJ27" s="260">
        <v>0</v>
      </c>
      <c r="AK27" s="254"/>
      <c r="AL27" s="252"/>
      <c r="AM27" s="386"/>
      <c r="AN27" s="101">
        <f t="shared" si="2"/>
        <v>0</v>
      </c>
      <c r="AO27" s="11">
        <f t="shared" si="0"/>
        <v>0</v>
      </c>
      <c r="AP27" s="11">
        <f t="shared" si="1"/>
        <v>0</v>
      </c>
      <c r="AQ27" s="48" t="s">
        <v>24</v>
      </c>
      <c r="AR27" s="395"/>
      <c r="AS27" s="45" t="s">
        <v>25</v>
      </c>
      <c r="AT27" s="30"/>
    </row>
    <row r="28" spans="1:46" ht="18.75">
      <c r="A28" s="46"/>
      <c r="B28" s="394" t="s">
        <v>40</v>
      </c>
      <c r="C28" s="49" t="s">
        <v>23</v>
      </c>
      <c r="D28" s="239"/>
      <c r="E28" s="237"/>
      <c r="F28" s="237"/>
      <c r="G28" s="239"/>
      <c r="H28" s="237"/>
      <c r="I28" s="237"/>
      <c r="J28" s="122"/>
      <c r="K28" s="123"/>
      <c r="L28" s="123"/>
      <c r="M28" s="122"/>
      <c r="N28" s="123"/>
      <c r="O28" s="123"/>
      <c r="P28" s="240"/>
      <c r="Q28" s="241"/>
      <c r="R28" s="241"/>
      <c r="S28" s="239"/>
      <c r="T28" s="237"/>
      <c r="U28" s="237"/>
      <c r="V28" s="240"/>
      <c r="W28" s="241"/>
      <c r="X28" s="264"/>
      <c r="Y28" s="266"/>
      <c r="Z28" s="237"/>
      <c r="AA28" s="237">
        <v>0</v>
      </c>
      <c r="AB28" s="239"/>
      <c r="AC28" s="237"/>
      <c r="AD28" s="237">
        <v>0</v>
      </c>
      <c r="AE28" s="239"/>
      <c r="AF28" s="237"/>
      <c r="AG28" s="237">
        <v>0</v>
      </c>
      <c r="AH28" s="245"/>
      <c r="AI28" s="246"/>
      <c r="AJ28" s="246">
        <v>0</v>
      </c>
      <c r="AK28" s="239"/>
      <c r="AL28" s="237"/>
      <c r="AM28" s="387"/>
      <c r="AN28" s="100">
        <f t="shared" si="2"/>
        <v>0</v>
      </c>
      <c r="AO28" s="10">
        <f t="shared" si="0"/>
        <v>0</v>
      </c>
      <c r="AP28" s="10">
        <f t="shared" si="1"/>
        <v>0</v>
      </c>
      <c r="AQ28" s="44" t="s">
        <v>23</v>
      </c>
      <c r="AR28" s="394" t="s">
        <v>40</v>
      </c>
      <c r="AS28" s="45"/>
      <c r="AT28" s="30"/>
    </row>
    <row r="29" spans="1:46" ht="18.75">
      <c r="A29" s="46" t="s">
        <v>27</v>
      </c>
      <c r="B29" s="395"/>
      <c r="C29" s="47" t="s">
        <v>24</v>
      </c>
      <c r="D29" s="254"/>
      <c r="E29" s="252"/>
      <c r="F29" s="252"/>
      <c r="G29" s="254"/>
      <c r="H29" s="252"/>
      <c r="I29" s="252"/>
      <c r="J29" s="124"/>
      <c r="K29" s="125"/>
      <c r="L29" s="125"/>
      <c r="M29" s="124"/>
      <c r="N29" s="125"/>
      <c r="O29" s="125"/>
      <c r="P29" s="255"/>
      <c r="Q29" s="256"/>
      <c r="R29" s="256"/>
      <c r="S29" s="254"/>
      <c r="T29" s="252"/>
      <c r="U29" s="253"/>
      <c r="V29" s="255"/>
      <c r="W29" s="256"/>
      <c r="X29" s="258"/>
      <c r="Y29" s="262"/>
      <c r="Z29" s="252"/>
      <c r="AA29" s="252">
        <v>0</v>
      </c>
      <c r="AB29" s="254"/>
      <c r="AC29" s="252"/>
      <c r="AD29" s="252">
        <v>0</v>
      </c>
      <c r="AE29" s="254"/>
      <c r="AF29" s="252"/>
      <c r="AG29" s="252">
        <v>0</v>
      </c>
      <c r="AH29" s="259"/>
      <c r="AI29" s="260"/>
      <c r="AJ29" s="260">
        <v>0</v>
      </c>
      <c r="AK29" s="254"/>
      <c r="AL29" s="252"/>
      <c r="AM29" s="386"/>
      <c r="AN29" s="101">
        <f t="shared" si="2"/>
        <v>0</v>
      </c>
      <c r="AO29" s="11">
        <f t="shared" si="0"/>
        <v>0</v>
      </c>
      <c r="AP29" s="11">
        <f t="shared" si="1"/>
        <v>0</v>
      </c>
      <c r="AQ29" s="48" t="s">
        <v>24</v>
      </c>
      <c r="AR29" s="395"/>
      <c r="AS29" s="45" t="s">
        <v>27</v>
      </c>
      <c r="AT29" s="30"/>
    </row>
    <row r="30" spans="1:46" ht="18.75">
      <c r="A30" s="46"/>
      <c r="B30" s="394" t="s">
        <v>41</v>
      </c>
      <c r="C30" s="49" t="s">
        <v>23</v>
      </c>
      <c r="D30" s="239">
        <v>32</v>
      </c>
      <c r="E30" s="237">
        <v>12.3886</v>
      </c>
      <c r="F30" s="237">
        <v>3493.554</v>
      </c>
      <c r="G30" s="239">
        <v>19</v>
      </c>
      <c r="H30" s="237">
        <v>3.7745</v>
      </c>
      <c r="I30" s="129">
        <v>1150.459</v>
      </c>
      <c r="J30" s="122">
        <v>5</v>
      </c>
      <c r="K30" s="123">
        <v>0.3818</v>
      </c>
      <c r="L30" s="123">
        <v>261.35</v>
      </c>
      <c r="M30" s="122"/>
      <c r="N30" s="123"/>
      <c r="O30" s="129"/>
      <c r="P30" s="240"/>
      <c r="Q30" s="241"/>
      <c r="R30" s="241"/>
      <c r="S30" s="239">
        <v>21</v>
      </c>
      <c r="T30" s="237">
        <v>3.853</v>
      </c>
      <c r="U30" s="134">
        <v>3242.223</v>
      </c>
      <c r="V30" s="240">
        <v>30</v>
      </c>
      <c r="W30" s="241">
        <v>6.1439</v>
      </c>
      <c r="X30" s="218">
        <v>7450.031</v>
      </c>
      <c r="Y30" s="266">
        <v>42</v>
      </c>
      <c r="Z30" s="237">
        <v>6.3993</v>
      </c>
      <c r="AA30" s="237">
        <v>11080.765</v>
      </c>
      <c r="AB30" s="239">
        <v>47</v>
      </c>
      <c r="AC30" s="237">
        <v>4.5594</v>
      </c>
      <c r="AD30" s="237">
        <v>9532.208</v>
      </c>
      <c r="AE30" s="239">
        <v>23</v>
      </c>
      <c r="AF30" s="237">
        <v>1.7873</v>
      </c>
      <c r="AG30" s="237">
        <v>3192.604</v>
      </c>
      <c r="AH30" s="245">
        <v>11</v>
      </c>
      <c r="AI30" s="246">
        <v>0.7056</v>
      </c>
      <c r="AJ30" s="246">
        <v>792.247</v>
      </c>
      <c r="AK30" s="239">
        <v>24</v>
      </c>
      <c r="AL30" s="237">
        <v>6.9952</v>
      </c>
      <c r="AM30" s="387">
        <v>4574.79</v>
      </c>
      <c r="AN30" s="100">
        <f t="shared" si="2"/>
        <v>254</v>
      </c>
      <c r="AO30" s="10">
        <f t="shared" si="0"/>
        <v>46.9886</v>
      </c>
      <c r="AP30" s="10">
        <f t="shared" si="1"/>
        <v>44770.231</v>
      </c>
      <c r="AQ30" s="44" t="s">
        <v>23</v>
      </c>
      <c r="AR30" s="394" t="s">
        <v>41</v>
      </c>
      <c r="AS30" s="53"/>
      <c r="AT30" s="30"/>
    </row>
    <row r="31" spans="1:46" ht="18.75">
      <c r="A31" s="50"/>
      <c r="B31" s="395"/>
      <c r="C31" s="47" t="s">
        <v>24</v>
      </c>
      <c r="D31" s="254"/>
      <c r="E31" s="252"/>
      <c r="F31" s="252"/>
      <c r="G31" s="254"/>
      <c r="H31" s="252"/>
      <c r="I31" s="252"/>
      <c r="J31" s="124"/>
      <c r="K31" s="125"/>
      <c r="L31" s="125"/>
      <c r="M31" s="124"/>
      <c r="N31" s="125"/>
      <c r="O31" s="125"/>
      <c r="P31" s="255"/>
      <c r="Q31" s="256"/>
      <c r="R31" s="256"/>
      <c r="S31" s="254"/>
      <c r="T31" s="252"/>
      <c r="U31" s="253"/>
      <c r="V31" s="255"/>
      <c r="W31" s="256"/>
      <c r="X31" s="258"/>
      <c r="Y31" s="262"/>
      <c r="Z31" s="252"/>
      <c r="AA31" s="252">
        <v>0</v>
      </c>
      <c r="AB31" s="254"/>
      <c r="AC31" s="252"/>
      <c r="AD31" s="252">
        <v>0</v>
      </c>
      <c r="AE31" s="254"/>
      <c r="AF31" s="252"/>
      <c r="AG31" s="252">
        <v>0</v>
      </c>
      <c r="AH31" s="259"/>
      <c r="AI31" s="260"/>
      <c r="AJ31" s="260">
        <v>0</v>
      </c>
      <c r="AK31" s="254"/>
      <c r="AL31" s="252"/>
      <c r="AM31" s="386"/>
      <c r="AN31" s="101">
        <f t="shared" si="2"/>
        <v>0</v>
      </c>
      <c r="AO31" s="11">
        <f t="shared" si="0"/>
        <v>0</v>
      </c>
      <c r="AP31" s="11">
        <f t="shared" si="1"/>
        <v>0</v>
      </c>
      <c r="AQ31" s="51" t="s">
        <v>24</v>
      </c>
      <c r="AR31" s="395"/>
      <c r="AS31" s="52"/>
      <c r="AT31" s="30"/>
    </row>
    <row r="32" spans="1:46" ht="18.75">
      <c r="A32" s="46" t="s">
        <v>42</v>
      </c>
      <c r="B32" s="394" t="s">
        <v>43</v>
      </c>
      <c r="C32" s="49" t="s">
        <v>23</v>
      </c>
      <c r="D32" s="239"/>
      <c r="E32" s="237"/>
      <c r="F32" s="237"/>
      <c r="G32" s="239"/>
      <c r="H32" s="237"/>
      <c r="I32" s="237"/>
      <c r="J32" s="122"/>
      <c r="K32" s="123"/>
      <c r="L32" s="123"/>
      <c r="M32" s="122"/>
      <c r="N32" s="123"/>
      <c r="O32" s="123"/>
      <c r="P32" s="240"/>
      <c r="Q32" s="241"/>
      <c r="R32" s="241"/>
      <c r="S32" s="239"/>
      <c r="T32" s="237"/>
      <c r="U32" s="237"/>
      <c r="V32" s="240"/>
      <c r="W32" s="241"/>
      <c r="X32" s="264"/>
      <c r="Y32" s="266"/>
      <c r="Z32" s="237"/>
      <c r="AA32" s="237">
        <v>0</v>
      </c>
      <c r="AB32" s="239"/>
      <c r="AC32" s="237"/>
      <c r="AD32" s="237">
        <v>0</v>
      </c>
      <c r="AE32" s="239"/>
      <c r="AF32" s="237"/>
      <c r="AG32" s="237">
        <v>0</v>
      </c>
      <c r="AH32" s="245"/>
      <c r="AI32" s="246"/>
      <c r="AJ32" s="246">
        <v>0</v>
      </c>
      <c r="AK32" s="239"/>
      <c r="AL32" s="237"/>
      <c r="AM32" s="387"/>
      <c r="AN32" s="100">
        <f t="shared" si="2"/>
        <v>0</v>
      </c>
      <c r="AO32" s="10">
        <f t="shared" si="0"/>
        <v>0</v>
      </c>
      <c r="AP32" s="10">
        <f t="shared" si="1"/>
        <v>0</v>
      </c>
      <c r="AQ32" s="44" t="s">
        <v>23</v>
      </c>
      <c r="AR32" s="394" t="s">
        <v>43</v>
      </c>
      <c r="AS32" s="45" t="s">
        <v>42</v>
      </c>
      <c r="AT32" s="30"/>
    </row>
    <row r="33" spans="1:46" ht="18.75">
      <c r="A33" s="46" t="s">
        <v>44</v>
      </c>
      <c r="B33" s="395"/>
      <c r="C33" s="47" t="s">
        <v>24</v>
      </c>
      <c r="D33" s="254"/>
      <c r="E33" s="252"/>
      <c r="F33" s="252"/>
      <c r="G33" s="254"/>
      <c r="H33" s="252"/>
      <c r="I33" s="252"/>
      <c r="J33" s="124"/>
      <c r="K33" s="125"/>
      <c r="L33" s="125"/>
      <c r="M33" s="124"/>
      <c r="N33" s="125"/>
      <c r="O33" s="125"/>
      <c r="P33" s="255"/>
      <c r="Q33" s="256"/>
      <c r="R33" s="256"/>
      <c r="S33" s="254"/>
      <c r="T33" s="252"/>
      <c r="U33" s="252"/>
      <c r="V33" s="255"/>
      <c r="W33" s="256"/>
      <c r="X33" s="258"/>
      <c r="Y33" s="262"/>
      <c r="Z33" s="252"/>
      <c r="AA33" s="252">
        <v>0</v>
      </c>
      <c r="AB33" s="254"/>
      <c r="AC33" s="252"/>
      <c r="AD33" s="252">
        <v>0</v>
      </c>
      <c r="AE33" s="254"/>
      <c r="AF33" s="252"/>
      <c r="AG33" s="252">
        <v>0</v>
      </c>
      <c r="AH33" s="259"/>
      <c r="AI33" s="260"/>
      <c r="AJ33" s="260">
        <v>0</v>
      </c>
      <c r="AK33" s="254"/>
      <c r="AL33" s="252"/>
      <c r="AM33" s="386"/>
      <c r="AN33" s="101">
        <f t="shared" si="2"/>
        <v>0</v>
      </c>
      <c r="AO33" s="11">
        <f t="shared" si="0"/>
        <v>0</v>
      </c>
      <c r="AP33" s="11">
        <f t="shared" si="1"/>
        <v>0</v>
      </c>
      <c r="AQ33" s="48" t="s">
        <v>24</v>
      </c>
      <c r="AR33" s="395"/>
      <c r="AS33" s="45" t="s">
        <v>44</v>
      </c>
      <c r="AT33" s="30"/>
    </row>
    <row r="34" spans="1:46" ht="18.75">
      <c r="A34" s="46" t="s">
        <v>25</v>
      </c>
      <c r="B34" s="394" t="s">
        <v>45</v>
      </c>
      <c r="C34" s="49" t="s">
        <v>23</v>
      </c>
      <c r="D34" s="239"/>
      <c r="E34" s="237"/>
      <c r="F34" s="237"/>
      <c r="G34" s="239"/>
      <c r="H34" s="237"/>
      <c r="I34" s="237"/>
      <c r="J34" s="122"/>
      <c r="K34" s="123"/>
      <c r="L34" s="123"/>
      <c r="M34" s="122"/>
      <c r="N34" s="123"/>
      <c r="O34" s="123"/>
      <c r="P34" s="240"/>
      <c r="Q34" s="241"/>
      <c r="R34" s="241"/>
      <c r="S34" s="239"/>
      <c r="T34" s="237"/>
      <c r="U34" s="237"/>
      <c r="V34" s="240"/>
      <c r="W34" s="241"/>
      <c r="X34" s="219"/>
      <c r="Y34" s="266"/>
      <c r="Z34" s="237"/>
      <c r="AA34" s="237">
        <v>0</v>
      </c>
      <c r="AB34" s="239"/>
      <c r="AC34" s="237"/>
      <c r="AD34" s="237">
        <v>0</v>
      </c>
      <c r="AE34" s="239"/>
      <c r="AF34" s="237"/>
      <c r="AG34" s="237">
        <v>0</v>
      </c>
      <c r="AH34" s="245"/>
      <c r="AI34" s="246"/>
      <c r="AJ34" s="246">
        <v>0</v>
      </c>
      <c r="AK34" s="239"/>
      <c r="AL34" s="237"/>
      <c r="AM34" s="387"/>
      <c r="AN34" s="100">
        <f t="shared" si="2"/>
        <v>0</v>
      </c>
      <c r="AO34" s="10">
        <f t="shared" si="0"/>
        <v>0</v>
      </c>
      <c r="AP34" s="10">
        <f t="shared" si="1"/>
        <v>0</v>
      </c>
      <c r="AQ34" s="44" t="s">
        <v>23</v>
      </c>
      <c r="AR34" s="394" t="s">
        <v>45</v>
      </c>
      <c r="AS34" s="45" t="s">
        <v>25</v>
      </c>
      <c r="AT34" s="30"/>
    </row>
    <row r="35" spans="1:46" ht="18.75">
      <c r="A35" s="50" t="s">
        <v>27</v>
      </c>
      <c r="B35" s="395"/>
      <c r="C35" s="47" t="s">
        <v>24</v>
      </c>
      <c r="D35" s="254"/>
      <c r="E35" s="252"/>
      <c r="F35" s="252"/>
      <c r="G35" s="254"/>
      <c r="H35" s="252"/>
      <c r="I35" s="252"/>
      <c r="J35" s="124"/>
      <c r="K35" s="125"/>
      <c r="L35" s="125"/>
      <c r="M35" s="162"/>
      <c r="N35" s="125"/>
      <c r="O35" s="125"/>
      <c r="P35" s="255"/>
      <c r="Q35" s="256"/>
      <c r="R35" s="256"/>
      <c r="S35" s="254"/>
      <c r="T35" s="252"/>
      <c r="U35" s="252"/>
      <c r="V35" s="255"/>
      <c r="W35" s="256"/>
      <c r="X35" s="258"/>
      <c r="Y35" s="262"/>
      <c r="Z35" s="252"/>
      <c r="AA35" s="252">
        <v>0</v>
      </c>
      <c r="AB35" s="254"/>
      <c r="AC35" s="252"/>
      <c r="AD35" s="252">
        <v>0</v>
      </c>
      <c r="AE35" s="254"/>
      <c r="AF35" s="252"/>
      <c r="AG35" s="252">
        <v>0</v>
      </c>
      <c r="AH35" s="259"/>
      <c r="AI35" s="260"/>
      <c r="AJ35" s="260">
        <v>0</v>
      </c>
      <c r="AK35" s="254"/>
      <c r="AL35" s="252"/>
      <c r="AM35" s="386"/>
      <c r="AN35" s="101">
        <f t="shared" si="2"/>
        <v>0</v>
      </c>
      <c r="AO35" s="11">
        <f t="shared" si="0"/>
        <v>0</v>
      </c>
      <c r="AP35" s="11">
        <f t="shared" si="1"/>
        <v>0</v>
      </c>
      <c r="AQ35" s="51" t="s">
        <v>24</v>
      </c>
      <c r="AR35" s="395"/>
      <c r="AS35" s="52" t="s">
        <v>27</v>
      </c>
      <c r="AT35" s="30"/>
    </row>
    <row r="36" spans="1:46" ht="18.75">
      <c r="A36" s="46" t="s">
        <v>46</v>
      </c>
      <c r="B36" s="394" t="s">
        <v>47</v>
      </c>
      <c r="C36" s="49" t="s">
        <v>23</v>
      </c>
      <c r="D36" s="239"/>
      <c r="E36" s="237"/>
      <c r="F36" s="237"/>
      <c r="G36" s="239">
        <v>4</v>
      </c>
      <c r="H36" s="237">
        <v>0.048</v>
      </c>
      <c r="I36" s="237">
        <v>251.213</v>
      </c>
      <c r="J36" s="122">
        <v>7</v>
      </c>
      <c r="K36" s="123">
        <v>0.1136</v>
      </c>
      <c r="L36" s="126">
        <v>446.292</v>
      </c>
      <c r="M36" s="163"/>
      <c r="N36" s="122"/>
      <c r="O36" s="123"/>
      <c r="P36" s="240"/>
      <c r="Q36" s="241"/>
      <c r="R36" s="241"/>
      <c r="S36" s="239"/>
      <c r="T36" s="237"/>
      <c r="U36" s="237"/>
      <c r="V36" s="240"/>
      <c r="W36" s="241"/>
      <c r="X36" s="264"/>
      <c r="Y36" s="266"/>
      <c r="Z36" s="237"/>
      <c r="AA36" s="237">
        <v>0</v>
      </c>
      <c r="AB36" s="239"/>
      <c r="AC36" s="237"/>
      <c r="AD36" s="237">
        <v>0</v>
      </c>
      <c r="AE36" s="239"/>
      <c r="AF36" s="237"/>
      <c r="AG36" s="237">
        <v>0</v>
      </c>
      <c r="AH36" s="245"/>
      <c r="AI36" s="246"/>
      <c r="AJ36" s="246">
        <v>0</v>
      </c>
      <c r="AK36" s="239"/>
      <c r="AL36" s="237"/>
      <c r="AM36" s="387"/>
      <c r="AN36" s="100">
        <f t="shared" si="2"/>
        <v>11</v>
      </c>
      <c r="AO36" s="10">
        <f t="shared" si="0"/>
        <v>0.16160000000000002</v>
      </c>
      <c r="AP36" s="10">
        <f t="shared" si="1"/>
        <v>697.505</v>
      </c>
      <c r="AQ36" s="44" t="s">
        <v>23</v>
      </c>
      <c r="AR36" s="394" t="s">
        <v>47</v>
      </c>
      <c r="AS36" s="45" t="s">
        <v>46</v>
      </c>
      <c r="AT36" s="30"/>
    </row>
    <row r="37" spans="1:46" ht="18.75">
      <c r="A37" s="46" t="s">
        <v>25</v>
      </c>
      <c r="B37" s="395"/>
      <c r="C37" s="47" t="s">
        <v>24</v>
      </c>
      <c r="D37" s="254"/>
      <c r="E37" s="252"/>
      <c r="F37" s="252"/>
      <c r="G37" s="254"/>
      <c r="H37" s="252"/>
      <c r="I37" s="252"/>
      <c r="J37" s="124"/>
      <c r="K37" s="125"/>
      <c r="L37" s="161"/>
      <c r="M37" s="164"/>
      <c r="N37" s="124"/>
      <c r="O37" s="125"/>
      <c r="P37" s="255"/>
      <c r="Q37" s="256"/>
      <c r="R37" s="256"/>
      <c r="S37" s="254"/>
      <c r="T37" s="252"/>
      <c r="U37" s="252"/>
      <c r="V37" s="255"/>
      <c r="W37" s="256"/>
      <c r="X37" s="258"/>
      <c r="Y37" s="262"/>
      <c r="Z37" s="252"/>
      <c r="AA37" s="252">
        <v>0</v>
      </c>
      <c r="AB37" s="254"/>
      <c r="AC37" s="252"/>
      <c r="AD37" s="252">
        <v>0</v>
      </c>
      <c r="AE37" s="254"/>
      <c r="AF37" s="252"/>
      <c r="AG37" s="252">
        <v>0</v>
      </c>
      <c r="AH37" s="259"/>
      <c r="AI37" s="260"/>
      <c r="AJ37" s="260">
        <v>0</v>
      </c>
      <c r="AK37" s="254"/>
      <c r="AL37" s="252"/>
      <c r="AM37" s="386"/>
      <c r="AN37" s="101">
        <f t="shared" si="2"/>
        <v>0</v>
      </c>
      <c r="AO37" s="11">
        <f t="shared" si="0"/>
        <v>0</v>
      </c>
      <c r="AP37" s="11">
        <f t="shared" si="1"/>
        <v>0</v>
      </c>
      <c r="AQ37" s="48" t="s">
        <v>24</v>
      </c>
      <c r="AR37" s="395"/>
      <c r="AS37" s="45" t="s">
        <v>25</v>
      </c>
      <c r="AT37" s="30"/>
    </row>
    <row r="38" spans="1:46" ht="18.75">
      <c r="A38" s="46" t="s">
        <v>27</v>
      </c>
      <c r="B38" s="394" t="s">
        <v>48</v>
      </c>
      <c r="C38" s="49" t="s">
        <v>23</v>
      </c>
      <c r="D38" s="239">
        <v>21</v>
      </c>
      <c r="E38" s="237">
        <v>4.0189</v>
      </c>
      <c r="F38" s="237">
        <v>1374.442</v>
      </c>
      <c r="G38" s="239">
        <v>26</v>
      </c>
      <c r="H38" s="237">
        <v>3.322</v>
      </c>
      <c r="I38" s="237">
        <v>1212.675</v>
      </c>
      <c r="J38" s="122">
        <v>4</v>
      </c>
      <c r="K38" s="123">
        <v>0.8488</v>
      </c>
      <c r="L38" s="123">
        <v>238.136</v>
      </c>
      <c r="M38" s="122"/>
      <c r="N38" s="123"/>
      <c r="O38" s="123"/>
      <c r="P38" s="240"/>
      <c r="Q38" s="241"/>
      <c r="R38" s="241"/>
      <c r="S38" s="239">
        <v>4</v>
      </c>
      <c r="T38" s="237">
        <v>0.2324</v>
      </c>
      <c r="U38" s="135">
        <v>95.198</v>
      </c>
      <c r="V38" s="240">
        <v>9</v>
      </c>
      <c r="W38" s="241">
        <v>0.6487</v>
      </c>
      <c r="X38" s="219">
        <v>390.406</v>
      </c>
      <c r="Y38" s="266">
        <v>15</v>
      </c>
      <c r="Z38" s="237">
        <v>2.3172</v>
      </c>
      <c r="AA38" s="237">
        <v>1864.878</v>
      </c>
      <c r="AB38" s="239">
        <v>8</v>
      </c>
      <c r="AC38" s="237">
        <v>1.7386</v>
      </c>
      <c r="AD38" s="237">
        <v>1360.227</v>
      </c>
      <c r="AE38" s="239">
        <v>20</v>
      </c>
      <c r="AF38" s="237">
        <v>2.8329</v>
      </c>
      <c r="AG38" s="237">
        <v>2177.583</v>
      </c>
      <c r="AH38" s="245">
        <v>30</v>
      </c>
      <c r="AI38" s="246">
        <v>3.0513</v>
      </c>
      <c r="AJ38" s="246">
        <v>2163.411</v>
      </c>
      <c r="AK38" s="239">
        <v>34</v>
      </c>
      <c r="AL38" s="237">
        <v>4.1095</v>
      </c>
      <c r="AM38" s="387">
        <v>2939.503</v>
      </c>
      <c r="AN38" s="100">
        <f aca="true" t="shared" si="3" ref="AN38:AN65">+D38+G38+J38+M38+P38+S38+V38+Y38+AB38+AE38+AH38+AK38</f>
        <v>171</v>
      </c>
      <c r="AO38" s="10">
        <f aca="true" t="shared" si="4" ref="AO38:AO65">+E38+H38+K38+N38+Q38+T38+W38+Z38+AC38+AF38+AI38+AL38</f>
        <v>23.1203</v>
      </c>
      <c r="AP38" s="10">
        <f aca="true" t="shared" si="5" ref="AP38:AP65">+F38+I38+L38+O38+R38+U38+X38+AA38+AD38+AG38+AJ38+AM38</f>
        <v>13816.459</v>
      </c>
      <c r="AQ38" s="44" t="s">
        <v>23</v>
      </c>
      <c r="AR38" s="394" t="s">
        <v>48</v>
      </c>
      <c r="AS38" s="45" t="s">
        <v>27</v>
      </c>
      <c r="AT38" s="30"/>
    </row>
    <row r="39" spans="1:46" ht="18.75">
      <c r="A39" s="50" t="s">
        <v>49</v>
      </c>
      <c r="B39" s="395"/>
      <c r="C39" s="47" t="s">
        <v>24</v>
      </c>
      <c r="D39" s="254"/>
      <c r="E39" s="252"/>
      <c r="F39" s="252"/>
      <c r="G39" s="254"/>
      <c r="H39" s="252"/>
      <c r="I39" s="252"/>
      <c r="J39" s="124"/>
      <c r="K39" s="125"/>
      <c r="L39" s="125"/>
      <c r="M39" s="124"/>
      <c r="N39" s="125"/>
      <c r="O39" s="125"/>
      <c r="P39" s="255"/>
      <c r="Q39" s="256"/>
      <c r="R39" s="256"/>
      <c r="S39" s="254"/>
      <c r="T39" s="252"/>
      <c r="U39" s="253"/>
      <c r="V39" s="255"/>
      <c r="W39" s="256"/>
      <c r="X39" s="258"/>
      <c r="Y39" s="262"/>
      <c r="Z39" s="252"/>
      <c r="AA39" s="252">
        <v>0</v>
      </c>
      <c r="AB39" s="254"/>
      <c r="AC39" s="252"/>
      <c r="AD39" s="252">
        <v>0</v>
      </c>
      <c r="AE39" s="254"/>
      <c r="AF39" s="252"/>
      <c r="AG39" s="252">
        <v>0</v>
      </c>
      <c r="AH39" s="259"/>
      <c r="AI39" s="260"/>
      <c r="AJ39" s="260">
        <v>0</v>
      </c>
      <c r="AK39" s="254"/>
      <c r="AL39" s="252"/>
      <c r="AM39" s="386"/>
      <c r="AN39" s="101">
        <f t="shared" si="3"/>
        <v>0</v>
      </c>
      <c r="AO39" s="11">
        <f t="shared" si="4"/>
        <v>0</v>
      </c>
      <c r="AP39" s="11">
        <f t="shared" si="5"/>
        <v>0</v>
      </c>
      <c r="AQ39" s="51" t="s">
        <v>24</v>
      </c>
      <c r="AR39" s="395"/>
      <c r="AS39" s="52" t="s">
        <v>49</v>
      </c>
      <c r="AT39" s="30"/>
    </row>
    <row r="40" spans="1:46" ht="18.75">
      <c r="A40" s="46"/>
      <c r="B40" s="394" t="s">
        <v>50</v>
      </c>
      <c r="C40" s="49" t="s">
        <v>23</v>
      </c>
      <c r="D40" s="239"/>
      <c r="E40" s="237"/>
      <c r="F40" s="237"/>
      <c r="G40" s="239"/>
      <c r="H40" s="237"/>
      <c r="I40" s="237"/>
      <c r="J40" s="122"/>
      <c r="K40" s="123"/>
      <c r="L40" s="123"/>
      <c r="M40" s="122"/>
      <c r="N40" s="123"/>
      <c r="O40" s="123"/>
      <c r="P40" s="240"/>
      <c r="Q40" s="241"/>
      <c r="R40" s="241"/>
      <c r="S40" s="239"/>
      <c r="T40" s="237"/>
      <c r="U40" s="237"/>
      <c r="V40" s="240"/>
      <c r="W40" s="241"/>
      <c r="X40" s="264"/>
      <c r="Y40" s="266"/>
      <c r="Z40" s="237"/>
      <c r="AA40" s="237">
        <v>0</v>
      </c>
      <c r="AB40" s="239"/>
      <c r="AC40" s="237"/>
      <c r="AD40" s="237">
        <v>0</v>
      </c>
      <c r="AE40" s="239"/>
      <c r="AF40" s="237"/>
      <c r="AG40" s="237">
        <v>0</v>
      </c>
      <c r="AH40" s="245"/>
      <c r="AI40" s="246"/>
      <c r="AJ40" s="246">
        <v>0</v>
      </c>
      <c r="AK40" s="239"/>
      <c r="AL40" s="237"/>
      <c r="AM40" s="387"/>
      <c r="AN40" s="100">
        <f t="shared" si="3"/>
        <v>0</v>
      </c>
      <c r="AO40" s="10">
        <f t="shared" si="4"/>
        <v>0</v>
      </c>
      <c r="AP40" s="10">
        <f t="shared" si="5"/>
        <v>0</v>
      </c>
      <c r="AQ40" s="44" t="s">
        <v>23</v>
      </c>
      <c r="AR40" s="394" t="s">
        <v>50</v>
      </c>
      <c r="AS40" s="45"/>
      <c r="AT40" s="30"/>
    </row>
    <row r="41" spans="1:46" ht="18.75">
      <c r="A41" s="46" t="s">
        <v>51</v>
      </c>
      <c r="B41" s="395"/>
      <c r="C41" s="47" t="s">
        <v>24</v>
      </c>
      <c r="D41" s="254"/>
      <c r="E41" s="252"/>
      <c r="F41" s="252"/>
      <c r="G41" s="254"/>
      <c r="H41" s="252"/>
      <c r="I41" s="252"/>
      <c r="J41" s="124"/>
      <c r="K41" s="125"/>
      <c r="L41" s="125"/>
      <c r="M41" s="124"/>
      <c r="N41" s="125"/>
      <c r="O41" s="125"/>
      <c r="P41" s="255"/>
      <c r="Q41" s="256"/>
      <c r="R41" s="256"/>
      <c r="S41" s="254"/>
      <c r="T41" s="252"/>
      <c r="U41" s="252"/>
      <c r="V41" s="255"/>
      <c r="W41" s="256"/>
      <c r="X41" s="258"/>
      <c r="Y41" s="262"/>
      <c r="Z41" s="252"/>
      <c r="AA41" s="252">
        <v>0</v>
      </c>
      <c r="AB41" s="254"/>
      <c r="AC41" s="252"/>
      <c r="AD41" s="252">
        <v>0</v>
      </c>
      <c r="AE41" s="254"/>
      <c r="AF41" s="252"/>
      <c r="AG41" s="252">
        <v>0</v>
      </c>
      <c r="AH41" s="259"/>
      <c r="AI41" s="260"/>
      <c r="AJ41" s="260">
        <v>0</v>
      </c>
      <c r="AK41" s="254"/>
      <c r="AL41" s="252"/>
      <c r="AM41" s="386"/>
      <c r="AN41" s="101">
        <f t="shared" si="3"/>
        <v>0</v>
      </c>
      <c r="AO41" s="11">
        <f t="shared" si="4"/>
        <v>0</v>
      </c>
      <c r="AP41" s="11">
        <f t="shared" si="5"/>
        <v>0</v>
      </c>
      <c r="AQ41" s="48" t="s">
        <v>24</v>
      </c>
      <c r="AR41" s="395"/>
      <c r="AS41" s="45" t="s">
        <v>51</v>
      </c>
      <c r="AT41" s="30"/>
    </row>
    <row r="42" spans="1:46" ht="18.75">
      <c r="A42" s="46"/>
      <c r="B42" s="394" t="s">
        <v>52</v>
      </c>
      <c r="C42" s="43" t="s">
        <v>23</v>
      </c>
      <c r="D42" s="239"/>
      <c r="E42" s="237"/>
      <c r="F42" s="237"/>
      <c r="G42" s="239"/>
      <c r="H42" s="237"/>
      <c r="I42" s="237"/>
      <c r="J42" s="122"/>
      <c r="K42" s="123"/>
      <c r="L42" s="123"/>
      <c r="M42" s="122"/>
      <c r="N42" s="123"/>
      <c r="O42" s="123"/>
      <c r="P42" s="240"/>
      <c r="Q42" s="241"/>
      <c r="R42" s="241"/>
      <c r="S42" s="239"/>
      <c r="T42" s="237"/>
      <c r="U42" s="136"/>
      <c r="V42" s="240"/>
      <c r="W42" s="241"/>
      <c r="X42" s="264"/>
      <c r="Y42" s="266">
        <v>1</v>
      </c>
      <c r="Z42" s="237">
        <v>5.1062</v>
      </c>
      <c r="AA42" s="237">
        <v>3177.495</v>
      </c>
      <c r="AB42" s="239"/>
      <c r="AC42" s="237"/>
      <c r="AD42" s="237">
        <v>0</v>
      </c>
      <c r="AE42" s="239">
        <v>1</v>
      </c>
      <c r="AF42" s="237">
        <v>7.3022</v>
      </c>
      <c r="AG42" s="237">
        <v>7592.61</v>
      </c>
      <c r="AH42" s="245"/>
      <c r="AI42" s="246"/>
      <c r="AJ42" s="246">
        <v>0</v>
      </c>
      <c r="AK42" s="239"/>
      <c r="AL42" s="237"/>
      <c r="AM42" s="387"/>
      <c r="AN42" s="100">
        <f t="shared" si="3"/>
        <v>2</v>
      </c>
      <c r="AO42" s="10">
        <f t="shared" si="4"/>
        <v>12.4084</v>
      </c>
      <c r="AP42" s="10">
        <f t="shared" si="5"/>
        <v>10770.105</v>
      </c>
      <c r="AQ42" s="44" t="s">
        <v>23</v>
      </c>
      <c r="AR42" s="394" t="s">
        <v>52</v>
      </c>
      <c r="AS42" s="45"/>
      <c r="AT42" s="30"/>
    </row>
    <row r="43" spans="1:46" ht="18.75">
      <c r="A43" s="46" t="s">
        <v>53</v>
      </c>
      <c r="B43" s="395"/>
      <c r="C43" s="47" t="s">
        <v>24</v>
      </c>
      <c r="D43" s="254">
        <v>13</v>
      </c>
      <c r="E43" s="252">
        <v>321.9276</v>
      </c>
      <c r="F43" s="252">
        <v>171136.411</v>
      </c>
      <c r="G43" s="254">
        <v>10</v>
      </c>
      <c r="H43" s="252">
        <v>218.0556</v>
      </c>
      <c r="I43" s="252">
        <v>104489.405</v>
      </c>
      <c r="J43" s="124">
        <v>2</v>
      </c>
      <c r="K43" s="125">
        <v>34.5352</v>
      </c>
      <c r="L43" s="125">
        <v>19430.412</v>
      </c>
      <c r="M43" s="124">
        <v>2</v>
      </c>
      <c r="N43" s="125">
        <v>47.0638</v>
      </c>
      <c r="O43" s="125">
        <v>26837.824</v>
      </c>
      <c r="P43" s="255">
        <v>10</v>
      </c>
      <c r="Q43" s="256">
        <v>164.6058</v>
      </c>
      <c r="R43" s="256">
        <v>65509.003</v>
      </c>
      <c r="S43" s="254">
        <v>6</v>
      </c>
      <c r="T43" s="252">
        <v>85.076</v>
      </c>
      <c r="U43" s="137">
        <v>41859.816</v>
      </c>
      <c r="V43" s="255">
        <v>3</v>
      </c>
      <c r="W43" s="256">
        <v>33.1576</v>
      </c>
      <c r="X43" s="217">
        <v>18073.644</v>
      </c>
      <c r="Y43" s="262">
        <v>11</v>
      </c>
      <c r="Z43" s="252">
        <v>89.4962</v>
      </c>
      <c r="AA43" s="252">
        <v>68068.533</v>
      </c>
      <c r="AB43" s="254">
        <v>34</v>
      </c>
      <c r="AC43" s="252">
        <v>265.0662</v>
      </c>
      <c r="AD43" s="252">
        <v>257429.647</v>
      </c>
      <c r="AE43" s="254">
        <v>59</v>
      </c>
      <c r="AF43" s="252">
        <v>532.96</v>
      </c>
      <c r="AG43" s="252">
        <v>603502.485</v>
      </c>
      <c r="AH43" s="259">
        <v>52</v>
      </c>
      <c r="AI43" s="260">
        <v>557.1572</v>
      </c>
      <c r="AJ43" s="260">
        <v>536121.638</v>
      </c>
      <c r="AK43" s="254">
        <v>31</v>
      </c>
      <c r="AL43" s="252">
        <v>520.03</v>
      </c>
      <c r="AM43" s="386">
        <v>313941.567</v>
      </c>
      <c r="AN43" s="101">
        <f t="shared" si="3"/>
        <v>233</v>
      </c>
      <c r="AO43" s="11">
        <f t="shared" si="4"/>
        <v>2869.1312</v>
      </c>
      <c r="AP43" s="11">
        <f t="shared" si="5"/>
        <v>2226400.3850000002</v>
      </c>
      <c r="AQ43" s="44" t="s">
        <v>24</v>
      </c>
      <c r="AR43" s="395"/>
      <c r="AS43" s="45" t="s">
        <v>53</v>
      </c>
      <c r="AT43" s="30"/>
    </row>
    <row r="44" spans="1:46" ht="18.75">
      <c r="A44" s="46"/>
      <c r="B44" s="394" t="s">
        <v>54</v>
      </c>
      <c r="C44" s="49" t="s">
        <v>23</v>
      </c>
      <c r="D44" s="239"/>
      <c r="E44" s="237"/>
      <c r="F44" s="237"/>
      <c r="G44" s="239"/>
      <c r="H44" s="237"/>
      <c r="I44" s="237"/>
      <c r="J44" s="122"/>
      <c r="K44" s="123"/>
      <c r="L44" s="123"/>
      <c r="M44" s="122"/>
      <c r="N44" s="123"/>
      <c r="O44" s="123"/>
      <c r="P44" s="240"/>
      <c r="Q44" s="241"/>
      <c r="R44" s="241"/>
      <c r="S44" s="239"/>
      <c r="T44" s="237"/>
      <c r="U44" s="385"/>
      <c r="V44" s="240"/>
      <c r="W44" s="241"/>
      <c r="X44" s="264"/>
      <c r="Y44" s="266"/>
      <c r="Z44" s="237"/>
      <c r="AA44" s="237">
        <v>0</v>
      </c>
      <c r="AB44" s="239"/>
      <c r="AC44" s="237"/>
      <c r="AD44" s="237">
        <v>0</v>
      </c>
      <c r="AE44" s="239"/>
      <c r="AF44" s="237"/>
      <c r="AG44" s="237">
        <v>0</v>
      </c>
      <c r="AH44" s="245"/>
      <c r="AI44" s="246"/>
      <c r="AJ44" s="246">
        <v>0</v>
      </c>
      <c r="AK44" s="239"/>
      <c r="AL44" s="237"/>
      <c r="AM44" s="387"/>
      <c r="AN44" s="100">
        <f t="shared" si="3"/>
        <v>0</v>
      </c>
      <c r="AO44" s="10">
        <f t="shared" si="4"/>
        <v>0</v>
      </c>
      <c r="AP44" s="10">
        <f t="shared" si="5"/>
        <v>0</v>
      </c>
      <c r="AQ44" s="54" t="s">
        <v>23</v>
      </c>
      <c r="AR44" s="394" t="s">
        <v>54</v>
      </c>
      <c r="AS44" s="45"/>
      <c r="AT44" s="30"/>
    </row>
    <row r="45" spans="1:46" ht="18.75">
      <c r="A45" s="46" t="s">
        <v>27</v>
      </c>
      <c r="B45" s="395"/>
      <c r="C45" s="47" t="s">
        <v>24</v>
      </c>
      <c r="D45" s="254"/>
      <c r="E45" s="252"/>
      <c r="F45" s="252"/>
      <c r="G45" s="254"/>
      <c r="H45" s="252"/>
      <c r="I45" s="252"/>
      <c r="J45" s="124"/>
      <c r="K45" s="125"/>
      <c r="L45" s="125"/>
      <c r="M45" s="124"/>
      <c r="N45" s="125"/>
      <c r="O45" s="125"/>
      <c r="P45" s="255"/>
      <c r="Q45" s="256"/>
      <c r="R45" s="256"/>
      <c r="S45" s="254"/>
      <c r="T45" s="252"/>
      <c r="U45" s="252"/>
      <c r="V45" s="255"/>
      <c r="W45" s="256"/>
      <c r="X45" s="258"/>
      <c r="Y45" s="262"/>
      <c r="Z45" s="252"/>
      <c r="AA45" s="252">
        <v>0</v>
      </c>
      <c r="AB45" s="254"/>
      <c r="AC45" s="252"/>
      <c r="AD45" s="252">
        <v>0</v>
      </c>
      <c r="AE45" s="254"/>
      <c r="AF45" s="252"/>
      <c r="AG45" s="252">
        <v>0</v>
      </c>
      <c r="AH45" s="259"/>
      <c r="AI45" s="260"/>
      <c r="AJ45" s="260">
        <v>0</v>
      </c>
      <c r="AK45" s="254"/>
      <c r="AL45" s="252"/>
      <c r="AM45" s="386"/>
      <c r="AN45" s="101">
        <f t="shared" si="3"/>
        <v>0</v>
      </c>
      <c r="AO45" s="11">
        <f t="shared" si="4"/>
        <v>0</v>
      </c>
      <c r="AP45" s="11">
        <f t="shared" si="5"/>
        <v>0</v>
      </c>
      <c r="AQ45" s="48" t="s">
        <v>24</v>
      </c>
      <c r="AR45" s="395"/>
      <c r="AS45" s="55" t="s">
        <v>27</v>
      </c>
      <c r="AT45" s="30"/>
    </row>
    <row r="46" spans="1:46" ht="18.75">
      <c r="A46" s="46"/>
      <c r="B46" s="394" t="s">
        <v>55</v>
      </c>
      <c r="C46" s="49" t="s">
        <v>23</v>
      </c>
      <c r="D46" s="239"/>
      <c r="E46" s="237"/>
      <c r="F46" s="237"/>
      <c r="G46" s="239"/>
      <c r="H46" s="237"/>
      <c r="I46" s="237"/>
      <c r="J46" s="122"/>
      <c r="K46" s="123"/>
      <c r="L46" s="123"/>
      <c r="M46" s="122"/>
      <c r="N46" s="123"/>
      <c r="O46" s="123"/>
      <c r="P46" s="240"/>
      <c r="Q46" s="241"/>
      <c r="R46" s="241"/>
      <c r="S46" s="239"/>
      <c r="T46" s="237"/>
      <c r="U46" s="237"/>
      <c r="V46" s="240"/>
      <c r="W46" s="241"/>
      <c r="X46" s="264"/>
      <c r="Y46" s="266"/>
      <c r="Z46" s="237"/>
      <c r="AA46" s="237">
        <v>0</v>
      </c>
      <c r="AB46" s="239"/>
      <c r="AC46" s="237"/>
      <c r="AD46" s="237">
        <v>0</v>
      </c>
      <c r="AE46" s="239"/>
      <c r="AF46" s="237"/>
      <c r="AG46" s="237">
        <v>0</v>
      </c>
      <c r="AH46" s="245"/>
      <c r="AI46" s="246"/>
      <c r="AJ46" s="246">
        <v>0</v>
      </c>
      <c r="AK46" s="239"/>
      <c r="AL46" s="237"/>
      <c r="AM46" s="387"/>
      <c r="AN46" s="100">
        <f t="shared" si="3"/>
        <v>0</v>
      </c>
      <c r="AO46" s="10">
        <f t="shared" si="4"/>
        <v>0</v>
      </c>
      <c r="AP46" s="10">
        <f t="shared" si="5"/>
        <v>0</v>
      </c>
      <c r="AQ46" s="44" t="s">
        <v>23</v>
      </c>
      <c r="AR46" s="394" t="s">
        <v>55</v>
      </c>
      <c r="AS46" s="55"/>
      <c r="AT46" s="30"/>
    </row>
    <row r="47" spans="1:46" ht="18.75">
      <c r="A47" s="50"/>
      <c r="B47" s="395"/>
      <c r="C47" s="47" t="s">
        <v>24</v>
      </c>
      <c r="D47" s="254"/>
      <c r="E47" s="252"/>
      <c r="F47" s="252"/>
      <c r="G47" s="254"/>
      <c r="H47" s="252"/>
      <c r="I47" s="252"/>
      <c r="J47" s="124"/>
      <c r="K47" s="125"/>
      <c r="L47" s="125"/>
      <c r="M47" s="124"/>
      <c r="N47" s="125"/>
      <c r="O47" s="125"/>
      <c r="P47" s="255"/>
      <c r="Q47" s="256"/>
      <c r="R47" s="256"/>
      <c r="S47" s="254"/>
      <c r="T47" s="252"/>
      <c r="U47" s="252"/>
      <c r="V47" s="255"/>
      <c r="W47" s="256"/>
      <c r="X47" s="258"/>
      <c r="Y47" s="262"/>
      <c r="Z47" s="252"/>
      <c r="AA47" s="252">
        <v>0</v>
      </c>
      <c r="AB47" s="254"/>
      <c r="AC47" s="252"/>
      <c r="AD47" s="252">
        <v>0</v>
      </c>
      <c r="AE47" s="254"/>
      <c r="AF47" s="252"/>
      <c r="AG47" s="252">
        <v>0</v>
      </c>
      <c r="AH47" s="259"/>
      <c r="AI47" s="260"/>
      <c r="AJ47" s="260">
        <v>0</v>
      </c>
      <c r="AK47" s="254"/>
      <c r="AL47" s="252"/>
      <c r="AM47" s="386"/>
      <c r="AN47" s="101">
        <f t="shared" si="3"/>
        <v>0</v>
      </c>
      <c r="AO47" s="11">
        <f t="shared" si="4"/>
        <v>0</v>
      </c>
      <c r="AP47" s="11">
        <f t="shared" si="5"/>
        <v>0</v>
      </c>
      <c r="AQ47" s="51" t="s">
        <v>24</v>
      </c>
      <c r="AR47" s="395"/>
      <c r="AS47" s="56"/>
      <c r="AT47" s="30"/>
    </row>
    <row r="48" spans="1:46" ht="18.75">
      <c r="A48" s="46"/>
      <c r="B48" s="394" t="s">
        <v>56</v>
      </c>
      <c r="C48" s="49" t="s">
        <v>23</v>
      </c>
      <c r="D48" s="239"/>
      <c r="E48" s="237"/>
      <c r="F48" s="237"/>
      <c r="G48" s="239"/>
      <c r="H48" s="237"/>
      <c r="I48" s="237"/>
      <c r="J48" s="122"/>
      <c r="K48" s="123"/>
      <c r="L48" s="123"/>
      <c r="M48" s="122"/>
      <c r="N48" s="123"/>
      <c r="O48" s="123"/>
      <c r="P48" s="240"/>
      <c r="Q48" s="241"/>
      <c r="R48" s="241"/>
      <c r="S48" s="239"/>
      <c r="T48" s="237"/>
      <c r="U48" s="237"/>
      <c r="V48" s="240"/>
      <c r="W48" s="241"/>
      <c r="X48" s="264"/>
      <c r="Y48" s="266"/>
      <c r="Z48" s="237"/>
      <c r="AA48" s="237">
        <v>0</v>
      </c>
      <c r="AB48" s="239"/>
      <c r="AC48" s="237"/>
      <c r="AD48" s="237">
        <v>0</v>
      </c>
      <c r="AE48" s="239"/>
      <c r="AF48" s="237"/>
      <c r="AG48" s="237">
        <v>0</v>
      </c>
      <c r="AH48" s="245"/>
      <c r="AI48" s="246"/>
      <c r="AJ48" s="246">
        <v>0</v>
      </c>
      <c r="AK48" s="239"/>
      <c r="AL48" s="237"/>
      <c r="AM48" s="387"/>
      <c r="AN48" s="100">
        <f t="shared" si="3"/>
        <v>0</v>
      </c>
      <c r="AO48" s="10">
        <f t="shared" si="4"/>
        <v>0</v>
      </c>
      <c r="AP48" s="10">
        <f t="shared" si="5"/>
        <v>0</v>
      </c>
      <c r="AQ48" s="44" t="s">
        <v>23</v>
      </c>
      <c r="AR48" s="394" t="s">
        <v>56</v>
      </c>
      <c r="AS48" s="55"/>
      <c r="AT48" s="30"/>
    </row>
    <row r="49" spans="1:46" ht="18.75">
      <c r="A49" s="46" t="s">
        <v>57</v>
      </c>
      <c r="B49" s="395"/>
      <c r="C49" s="47" t="s">
        <v>24</v>
      </c>
      <c r="D49" s="254"/>
      <c r="E49" s="252"/>
      <c r="F49" s="252"/>
      <c r="G49" s="254"/>
      <c r="H49" s="252"/>
      <c r="I49" s="252"/>
      <c r="J49" s="124"/>
      <c r="K49" s="125"/>
      <c r="L49" s="125"/>
      <c r="M49" s="124"/>
      <c r="N49" s="125"/>
      <c r="O49" s="125"/>
      <c r="P49" s="255"/>
      <c r="Q49" s="256"/>
      <c r="R49" s="256"/>
      <c r="S49" s="254"/>
      <c r="T49" s="252"/>
      <c r="U49" s="252"/>
      <c r="V49" s="255"/>
      <c r="W49" s="256"/>
      <c r="X49" s="258"/>
      <c r="Y49" s="262"/>
      <c r="Z49" s="252"/>
      <c r="AA49" s="252">
        <v>0</v>
      </c>
      <c r="AB49" s="254"/>
      <c r="AC49" s="252"/>
      <c r="AD49" s="252">
        <v>0</v>
      </c>
      <c r="AE49" s="254"/>
      <c r="AF49" s="252"/>
      <c r="AG49" s="252">
        <v>0</v>
      </c>
      <c r="AH49" s="259"/>
      <c r="AI49" s="260"/>
      <c r="AJ49" s="260">
        <v>0</v>
      </c>
      <c r="AK49" s="254"/>
      <c r="AL49" s="252"/>
      <c r="AM49" s="386"/>
      <c r="AN49" s="101">
        <f t="shared" si="3"/>
        <v>0</v>
      </c>
      <c r="AO49" s="11">
        <f t="shared" si="4"/>
        <v>0</v>
      </c>
      <c r="AP49" s="11">
        <f t="shared" si="5"/>
        <v>0</v>
      </c>
      <c r="AQ49" s="48" t="s">
        <v>24</v>
      </c>
      <c r="AR49" s="395"/>
      <c r="AS49" s="55" t="s">
        <v>57</v>
      </c>
      <c r="AT49" s="30"/>
    </row>
    <row r="50" spans="1:46" ht="18.75">
      <c r="A50" s="46"/>
      <c r="B50" s="394" t="s">
        <v>58</v>
      </c>
      <c r="C50" s="49" t="s">
        <v>23</v>
      </c>
      <c r="D50" s="239"/>
      <c r="E50" s="237"/>
      <c r="F50" s="237"/>
      <c r="G50" s="239"/>
      <c r="H50" s="237"/>
      <c r="I50" s="237"/>
      <c r="J50" s="122"/>
      <c r="K50" s="123"/>
      <c r="L50" s="123"/>
      <c r="M50" s="122"/>
      <c r="N50" s="123"/>
      <c r="O50" s="123"/>
      <c r="P50" s="240"/>
      <c r="Q50" s="241"/>
      <c r="R50" s="241"/>
      <c r="S50" s="239"/>
      <c r="T50" s="237"/>
      <c r="U50" s="237"/>
      <c r="V50" s="240"/>
      <c r="W50" s="241"/>
      <c r="X50" s="264"/>
      <c r="Y50" s="266">
        <v>1</v>
      </c>
      <c r="Z50" s="237">
        <v>281.479</v>
      </c>
      <c r="AA50" s="237">
        <v>60907.161</v>
      </c>
      <c r="AB50" s="239"/>
      <c r="AC50" s="237"/>
      <c r="AD50" s="237">
        <v>0</v>
      </c>
      <c r="AE50" s="239"/>
      <c r="AF50" s="237"/>
      <c r="AG50" s="237">
        <v>0</v>
      </c>
      <c r="AH50" s="245"/>
      <c r="AI50" s="246"/>
      <c r="AJ50" s="246">
        <v>0</v>
      </c>
      <c r="AK50" s="239"/>
      <c r="AL50" s="237"/>
      <c r="AM50" s="387"/>
      <c r="AN50" s="100">
        <f t="shared" si="3"/>
        <v>1</v>
      </c>
      <c r="AO50" s="10">
        <f t="shared" si="4"/>
        <v>281.479</v>
      </c>
      <c r="AP50" s="10">
        <f t="shared" si="5"/>
        <v>60907.161</v>
      </c>
      <c r="AQ50" s="44" t="s">
        <v>23</v>
      </c>
      <c r="AR50" s="394" t="s">
        <v>58</v>
      </c>
      <c r="AS50" s="53"/>
      <c r="AT50" s="30"/>
    </row>
    <row r="51" spans="1:46" ht="18.75">
      <c r="A51" s="46"/>
      <c r="B51" s="395"/>
      <c r="C51" s="47" t="s">
        <v>24</v>
      </c>
      <c r="D51" s="254"/>
      <c r="E51" s="252"/>
      <c r="F51" s="252"/>
      <c r="G51" s="254"/>
      <c r="H51" s="252"/>
      <c r="I51" s="252"/>
      <c r="J51" s="124"/>
      <c r="K51" s="125"/>
      <c r="L51" s="125"/>
      <c r="M51" s="124"/>
      <c r="N51" s="125"/>
      <c r="O51" s="125"/>
      <c r="P51" s="255"/>
      <c r="Q51" s="256"/>
      <c r="R51" s="256"/>
      <c r="S51" s="254"/>
      <c r="T51" s="252"/>
      <c r="U51" s="252"/>
      <c r="V51" s="255"/>
      <c r="W51" s="256"/>
      <c r="X51" s="258"/>
      <c r="Y51" s="262"/>
      <c r="Z51" s="252"/>
      <c r="AA51" s="252">
        <v>0</v>
      </c>
      <c r="AB51" s="254"/>
      <c r="AC51" s="252"/>
      <c r="AD51" s="252">
        <v>0</v>
      </c>
      <c r="AE51" s="254"/>
      <c r="AF51" s="252"/>
      <c r="AG51" s="252">
        <v>0</v>
      </c>
      <c r="AH51" s="259"/>
      <c r="AI51" s="260"/>
      <c r="AJ51" s="260">
        <v>0</v>
      </c>
      <c r="AK51" s="254"/>
      <c r="AL51" s="252"/>
      <c r="AM51" s="386"/>
      <c r="AN51" s="101">
        <f t="shared" si="3"/>
        <v>0</v>
      </c>
      <c r="AO51" s="11">
        <f t="shared" si="4"/>
        <v>0</v>
      </c>
      <c r="AP51" s="11">
        <f t="shared" si="5"/>
        <v>0</v>
      </c>
      <c r="AQ51" s="48" t="s">
        <v>24</v>
      </c>
      <c r="AR51" s="395"/>
      <c r="AS51" s="55"/>
      <c r="AT51" s="30"/>
    </row>
    <row r="52" spans="1:46" ht="18.75">
      <c r="A52" s="46"/>
      <c r="B52" s="394" t="s">
        <v>59</v>
      </c>
      <c r="C52" s="49" t="s">
        <v>23</v>
      </c>
      <c r="D52" s="239"/>
      <c r="E52" s="237"/>
      <c r="F52" s="237"/>
      <c r="G52" s="239"/>
      <c r="H52" s="237"/>
      <c r="I52" s="237"/>
      <c r="J52" s="122"/>
      <c r="K52" s="123"/>
      <c r="L52" s="123"/>
      <c r="M52" s="122"/>
      <c r="N52" s="123"/>
      <c r="O52" s="123"/>
      <c r="P52" s="240"/>
      <c r="Q52" s="241"/>
      <c r="R52" s="241"/>
      <c r="S52" s="239"/>
      <c r="T52" s="237"/>
      <c r="U52" s="237"/>
      <c r="V52" s="240"/>
      <c r="W52" s="241"/>
      <c r="X52" s="264"/>
      <c r="Y52" s="266"/>
      <c r="Z52" s="237"/>
      <c r="AA52" s="237">
        <v>0</v>
      </c>
      <c r="AB52" s="239"/>
      <c r="AC52" s="237"/>
      <c r="AD52" s="237">
        <v>0</v>
      </c>
      <c r="AE52" s="239"/>
      <c r="AF52" s="237"/>
      <c r="AG52" s="237">
        <v>0</v>
      </c>
      <c r="AH52" s="245"/>
      <c r="AI52" s="246"/>
      <c r="AJ52" s="246">
        <v>0</v>
      </c>
      <c r="AK52" s="239"/>
      <c r="AL52" s="237"/>
      <c r="AM52" s="387"/>
      <c r="AN52" s="100">
        <f t="shared" si="3"/>
        <v>0</v>
      </c>
      <c r="AO52" s="10">
        <f t="shared" si="4"/>
        <v>0</v>
      </c>
      <c r="AP52" s="10">
        <f t="shared" si="5"/>
        <v>0</v>
      </c>
      <c r="AQ52" s="44" t="s">
        <v>23</v>
      </c>
      <c r="AR52" s="394" t="s">
        <v>59</v>
      </c>
      <c r="AS52" s="55"/>
      <c r="AT52" s="30"/>
    </row>
    <row r="53" spans="1:46" ht="18.75">
      <c r="A53" s="46" t="s">
        <v>27</v>
      </c>
      <c r="B53" s="395"/>
      <c r="C53" s="47" t="s">
        <v>24</v>
      </c>
      <c r="D53" s="254"/>
      <c r="E53" s="252"/>
      <c r="F53" s="252"/>
      <c r="G53" s="254"/>
      <c r="H53" s="252"/>
      <c r="I53" s="252"/>
      <c r="J53" s="124"/>
      <c r="K53" s="125"/>
      <c r="L53" s="125"/>
      <c r="M53" s="124"/>
      <c r="N53" s="125"/>
      <c r="O53" s="125"/>
      <c r="P53" s="255"/>
      <c r="Q53" s="256"/>
      <c r="R53" s="256"/>
      <c r="S53" s="254"/>
      <c r="T53" s="252"/>
      <c r="U53" s="252"/>
      <c r="V53" s="255">
        <v>5</v>
      </c>
      <c r="W53" s="256">
        <v>113.88</v>
      </c>
      <c r="X53" s="217">
        <v>22303.47</v>
      </c>
      <c r="Y53" s="262">
        <v>3</v>
      </c>
      <c r="Z53" s="252">
        <v>32.8542</v>
      </c>
      <c r="AA53" s="252">
        <v>12999.43</v>
      </c>
      <c r="AB53" s="254"/>
      <c r="AC53" s="252"/>
      <c r="AD53" s="252">
        <v>0</v>
      </c>
      <c r="AE53" s="254"/>
      <c r="AF53" s="252"/>
      <c r="AG53" s="252">
        <v>0</v>
      </c>
      <c r="AH53" s="259"/>
      <c r="AI53" s="260"/>
      <c r="AJ53" s="260">
        <v>0</v>
      </c>
      <c r="AK53" s="254"/>
      <c r="AL53" s="252"/>
      <c r="AM53" s="386"/>
      <c r="AN53" s="101">
        <f t="shared" si="3"/>
        <v>8</v>
      </c>
      <c r="AO53" s="11">
        <f t="shared" si="4"/>
        <v>146.7342</v>
      </c>
      <c r="AP53" s="11">
        <f t="shared" si="5"/>
        <v>35302.9</v>
      </c>
      <c r="AQ53" s="48" t="s">
        <v>24</v>
      </c>
      <c r="AR53" s="395"/>
      <c r="AS53" s="55" t="s">
        <v>27</v>
      </c>
      <c r="AT53" s="30"/>
    </row>
    <row r="54" spans="1:46" ht="18.75">
      <c r="A54" s="46"/>
      <c r="B54" s="394" t="s">
        <v>60</v>
      </c>
      <c r="C54" s="49" t="s">
        <v>23</v>
      </c>
      <c r="D54" s="239"/>
      <c r="E54" s="237"/>
      <c r="F54" s="237"/>
      <c r="G54" s="239"/>
      <c r="H54" s="237"/>
      <c r="I54" s="237"/>
      <c r="J54" s="122"/>
      <c r="K54" s="123"/>
      <c r="L54" s="123"/>
      <c r="M54" s="122"/>
      <c r="N54" s="123"/>
      <c r="O54" s="123"/>
      <c r="P54" s="240"/>
      <c r="Q54" s="241"/>
      <c r="R54" s="241"/>
      <c r="S54" s="239"/>
      <c r="T54" s="237"/>
      <c r="U54" s="237"/>
      <c r="V54" s="240"/>
      <c r="W54" s="241"/>
      <c r="X54" s="264"/>
      <c r="Y54" s="266"/>
      <c r="Z54" s="237"/>
      <c r="AA54" s="237">
        <v>0</v>
      </c>
      <c r="AB54" s="239"/>
      <c r="AC54" s="237"/>
      <c r="AD54" s="237">
        <v>0</v>
      </c>
      <c r="AE54" s="239"/>
      <c r="AF54" s="237"/>
      <c r="AG54" s="237">
        <v>0</v>
      </c>
      <c r="AH54" s="245"/>
      <c r="AI54" s="246"/>
      <c r="AJ54" s="246">
        <v>0</v>
      </c>
      <c r="AK54" s="239"/>
      <c r="AL54" s="237"/>
      <c r="AM54" s="387"/>
      <c r="AN54" s="100">
        <f t="shared" si="3"/>
        <v>0</v>
      </c>
      <c r="AO54" s="10">
        <f t="shared" si="4"/>
        <v>0</v>
      </c>
      <c r="AP54" s="10">
        <f t="shared" si="5"/>
        <v>0</v>
      </c>
      <c r="AQ54" s="44" t="s">
        <v>23</v>
      </c>
      <c r="AR54" s="394" t="s">
        <v>60</v>
      </c>
      <c r="AS54" s="45"/>
      <c r="AT54" s="30"/>
    </row>
    <row r="55" spans="1:46" ht="18.75">
      <c r="A55" s="50"/>
      <c r="B55" s="395"/>
      <c r="C55" s="47" t="s">
        <v>24</v>
      </c>
      <c r="D55" s="254"/>
      <c r="E55" s="252"/>
      <c r="F55" s="252"/>
      <c r="G55" s="254"/>
      <c r="H55" s="252"/>
      <c r="I55" s="252"/>
      <c r="J55" s="124"/>
      <c r="K55" s="125"/>
      <c r="L55" s="125"/>
      <c r="M55" s="124"/>
      <c r="N55" s="125"/>
      <c r="O55" s="125"/>
      <c r="P55" s="255"/>
      <c r="Q55" s="256"/>
      <c r="R55" s="256"/>
      <c r="S55" s="254"/>
      <c r="T55" s="252"/>
      <c r="U55" s="252"/>
      <c r="V55" s="255"/>
      <c r="W55" s="256"/>
      <c r="X55" s="258"/>
      <c r="Y55" s="262"/>
      <c r="Z55" s="252"/>
      <c r="AA55" s="252">
        <v>0</v>
      </c>
      <c r="AB55" s="254"/>
      <c r="AC55" s="252"/>
      <c r="AD55" s="252">
        <v>0</v>
      </c>
      <c r="AE55" s="254"/>
      <c r="AF55" s="252"/>
      <c r="AG55" s="252">
        <v>0</v>
      </c>
      <c r="AH55" s="259"/>
      <c r="AI55" s="260"/>
      <c r="AJ55" s="260">
        <v>0</v>
      </c>
      <c r="AK55" s="254"/>
      <c r="AL55" s="252"/>
      <c r="AM55" s="386"/>
      <c r="AN55" s="101">
        <f t="shared" si="3"/>
        <v>0</v>
      </c>
      <c r="AO55" s="11">
        <f t="shared" si="4"/>
        <v>0</v>
      </c>
      <c r="AP55" s="11">
        <f t="shared" si="5"/>
        <v>0</v>
      </c>
      <c r="AQ55" s="51" t="s">
        <v>24</v>
      </c>
      <c r="AR55" s="395"/>
      <c r="AS55" s="52"/>
      <c r="AT55" s="30"/>
    </row>
    <row r="56" spans="1:46" ht="18.75">
      <c r="A56" s="403" t="s">
        <v>91</v>
      </c>
      <c r="B56" s="404"/>
      <c r="C56" s="49" t="s">
        <v>23</v>
      </c>
      <c r="D56" s="239"/>
      <c r="E56" s="237"/>
      <c r="F56" s="237"/>
      <c r="G56" s="239"/>
      <c r="H56" s="237"/>
      <c r="I56" s="237"/>
      <c r="J56" s="122"/>
      <c r="K56" s="123"/>
      <c r="L56" s="123"/>
      <c r="M56" s="122"/>
      <c r="N56" s="123"/>
      <c r="O56" s="123"/>
      <c r="P56" s="240"/>
      <c r="Q56" s="241"/>
      <c r="R56" s="241"/>
      <c r="S56" s="239"/>
      <c r="T56" s="237"/>
      <c r="U56" s="237"/>
      <c r="V56" s="240"/>
      <c r="W56" s="241"/>
      <c r="X56" s="264"/>
      <c r="Y56" s="266"/>
      <c r="Z56" s="237"/>
      <c r="AA56" s="237">
        <v>0</v>
      </c>
      <c r="AB56" s="239"/>
      <c r="AC56" s="237"/>
      <c r="AD56" s="237">
        <v>0</v>
      </c>
      <c r="AE56" s="239"/>
      <c r="AF56" s="237"/>
      <c r="AG56" s="237">
        <v>0</v>
      </c>
      <c r="AH56" s="245"/>
      <c r="AI56" s="246"/>
      <c r="AJ56" s="246">
        <v>0</v>
      </c>
      <c r="AK56" s="239"/>
      <c r="AL56" s="237"/>
      <c r="AM56" s="387"/>
      <c r="AN56" s="100">
        <f t="shared" si="3"/>
        <v>0</v>
      </c>
      <c r="AO56" s="10">
        <f t="shared" si="4"/>
        <v>0</v>
      </c>
      <c r="AP56" s="10">
        <f t="shared" si="5"/>
        <v>0</v>
      </c>
      <c r="AQ56" s="57" t="s">
        <v>23</v>
      </c>
      <c r="AR56" s="409" t="s">
        <v>61</v>
      </c>
      <c r="AS56" s="410"/>
      <c r="AT56" s="30"/>
    </row>
    <row r="57" spans="1:46" ht="18.75">
      <c r="A57" s="405"/>
      <c r="B57" s="406"/>
      <c r="C57" s="47" t="s">
        <v>24</v>
      </c>
      <c r="D57" s="254"/>
      <c r="E57" s="252"/>
      <c r="F57" s="252"/>
      <c r="G57" s="254"/>
      <c r="H57" s="252"/>
      <c r="I57" s="252"/>
      <c r="J57" s="124"/>
      <c r="K57" s="125"/>
      <c r="L57" s="125"/>
      <c r="M57" s="124"/>
      <c r="N57" s="125"/>
      <c r="O57" s="125"/>
      <c r="P57" s="255"/>
      <c r="Q57" s="256"/>
      <c r="R57" s="256"/>
      <c r="S57" s="254"/>
      <c r="T57" s="252"/>
      <c r="U57" s="252"/>
      <c r="V57" s="255"/>
      <c r="W57" s="256"/>
      <c r="X57" s="258"/>
      <c r="Y57" s="262"/>
      <c r="Z57" s="252"/>
      <c r="AA57" s="252">
        <v>0</v>
      </c>
      <c r="AB57" s="254"/>
      <c r="AC57" s="252"/>
      <c r="AD57" s="252">
        <v>0</v>
      </c>
      <c r="AE57" s="254"/>
      <c r="AF57" s="252"/>
      <c r="AG57" s="252">
        <v>0</v>
      </c>
      <c r="AH57" s="259"/>
      <c r="AI57" s="260"/>
      <c r="AJ57" s="260">
        <v>0</v>
      </c>
      <c r="AK57" s="254"/>
      <c r="AL57" s="252"/>
      <c r="AM57" s="386"/>
      <c r="AN57" s="103">
        <f t="shared" si="3"/>
        <v>0</v>
      </c>
      <c r="AO57" s="11">
        <f t="shared" si="4"/>
        <v>0</v>
      </c>
      <c r="AP57" s="11">
        <f t="shared" si="5"/>
        <v>0</v>
      </c>
      <c r="AQ57" s="58" t="s">
        <v>24</v>
      </c>
      <c r="AR57" s="411"/>
      <c r="AS57" s="412"/>
      <c r="AT57" s="30"/>
    </row>
    <row r="58" spans="1:46" ht="18.75">
      <c r="A58" s="23" t="s">
        <v>0</v>
      </c>
      <c r="B58" s="22"/>
      <c r="C58" s="111" t="s">
        <v>23</v>
      </c>
      <c r="D58" s="287"/>
      <c r="E58" s="285"/>
      <c r="F58" s="285"/>
      <c r="G58" s="287"/>
      <c r="H58" s="285"/>
      <c r="I58" s="285"/>
      <c r="J58" s="127"/>
      <c r="K58" s="128"/>
      <c r="L58" s="128"/>
      <c r="M58" s="127"/>
      <c r="N58" s="128"/>
      <c r="O58" s="128"/>
      <c r="P58" s="288"/>
      <c r="Q58" s="289"/>
      <c r="R58" s="289"/>
      <c r="S58" s="287"/>
      <c r="T58" s="285"/>
      <c r="U58" s="285"/>
      <c r="V58" s="288"/>
      <c r="W58" s="289"/>
      <c r="X58" s="292"/>
      <c r="Y58" s="299"/>
      <c r="Z58" s="285"/>
      <c r="AA58" s="285">
        <v>0</v>
      </c>
      <c r="AB58" s="287"/>
      <c r="AC58" s="285"/>
      <c r="AD58" s="285">
        <v>0</v>
      </c>
      <c r="AE58" s="287"/>
      <c r="AF58" s="285"/>
      <c r="AG58" s="285">
        <v>0</v>
      </c>
      <c r="AH58" s="296"/>
      <c r="AI58" s="297"/>
      <c r="AJ58" s="297">
        <v>0</v>
      </c>
      <c r="AK58" s="287"/>
      <c r="AL58" s="285"/>
      <c r="AM58" s="388"/>
      <c r="AN58" s="116">
        <f t="shared" si="3"/>
        <v>0</v>
      </c>
      <c r="AO58" s="103">
        <f t="shared" si="4"/>
        <v>0</v>
      </c>
      <c r="AP58" s="12">
        <f t="shared" si="5"/>
        <v>0</v>
      </c>
      <c r="AQ58" s="59" t="s">
        <v>23</v>
      </c>
      <c r="AR58" s="60"/>
      <c r="AS58" s="45" t="s">
        <v>0</v>
      </c>
      <c r="AT58" s="30"/>
    </row>
    <row r="59" spans="1:46" ht="18.75">
      <c r="A59" s="401" t="s">
        <v>62</v>
      </c>
      <c r="B59" s="402"/>
      <c r="C59" s="49" t="s">
        <v>63</v>
      </c>
      <c r="D59" s="239"/>
      <c r="E59" s="237"/>
      <c r="F59" s="237"/>
      <c r="G59" s="239"/>
      <c r="H59" s="237"/>
      <c r="I59" s="237"/>
      <c r="J59" s="122"/>
      <c r="K59" s="123"/>
      <c r="L59" s="123"/>
      <c r="M59" s="122"/>
      <c r="N59" s="123"/>
      <c r="O59" s="123"/>
      <c r="P59" s="240"/>
      <c r="Q59" s="241"/>
      <c r="R59" s="241"/>
      <c r="S59" s="239"/>
      <c r="T59" s="237"/>
      <c r="U59" s="237"/>
      <c r="V59" s="240"/>
      <c r="W59" s="241"/>
      <c r="X59" s="264"/>
      <c r="Y59" s="266"/>
      <c r="Z59" s="237"/>
      <c r="AA59" s="237">
        <v>0</v>
      </c>
      <c r="AB59" s="239"/>
      <c r="AC59" s="237"/>
      <c r="AD59" s="237">
        <v>0</v>
      </c>
      <c r="AE59" s="239"/>
      <c r="AF59" s="237"/>
      <c r="AG59" s="237">
        <v>0</v>
      </c>
      <c r="AH59" s="245"/>
      <c r="AI59" s="246"/>
      <c r="AJ59" s="246">
        <v>0</v>
      </c>
      <c r="AK59" s="239"/>
      <c r="AL59" s="237"/>
      <c r="AM59" s="387"/>
      <c r="AN59" s="117">
        <f t="shared" si="3"/>
        <v>0</v>
      </c>
      <c r="AO59" s="100">
        <f t="shared" si="4"/>
        <v>0</v>
      </c>
      <c r="AP59" s="10">
        <f t="shared" si="5"/>
        <v>0</v>
      </c>
      <c r="AQ59" s="59" t="s">
        <v>63</v>
      </c>
      <c r="AR59" s="407" t="s">
        <v>62</v>
      </c>
      <c r="AS59" s="408"/>
      <c r="AT59" s="30"/>
    </row>
    <row r="60" spans="1:46" ht="18.75">
      <c r="A60" s="36"/>
      <c r="B60" s="37"/>
      <c r="C60" s="47" t="s">
        <v>24</v>
      </c>
      <c r="D60" s="254"/>
      <c r="E60" s="252"/>
      <c r="F60" s="252"/>
      <c r="G60" s="254"/>
      <c r="H60" s="252"/>
      <c r="I60" s="252"/>
      <c r="J60" s="124"/>
      <c r="K60" s="125"/>
      <c r="L60" s="125"/>
      <c r="M60" s="124"/>
      <c r="N60" s="125"/>
      <c r="O60" s="125"/>
      <c r="P60" s="255"/>
      <c r="Q60" s="256"/>
      <c r="R60" s="256"/>
      <c r="S60" s="254"/>
      <c r="T60" s="252"/>
      <c r="U60" s="252"/>
      <c r="V60" s="255"/>
      <c r="W60" s="256"/>
      <c r="X60" s="258"/>
      <c r="Y60" s="262"/>
      <c r="Z60" s="252"/>
      <c r="AA60" s="252">
        <v>0</v>
      </c>
      <c r="AB60" s="254"/>
      <c r="AC60" s="252"/>
      <c r="AD60" s="252">
        <v>0</v>
      </c>
      <c r="AE60" s="254"/>
      <c r="AF60" s="252"/>
      <c r="AG60" s="252">
        <v>0</v>
      </c>
      <c r="AH60" s="259"/>
      <c r="AI60" s="260"/>
      <c r="AJ60" s="260">
        <v>0</v>
      </c>
      <c r="AK60" s="254"/>
      <c r="AL60" s="252"/>
      <c r="AM60" s="386"/>
      <c r="AN60" s="118">
        <f t="shared" si="3"/>
        <v>0</v>
      </c>
      <c r="AO60" s="101">
        <f t="shared" si="4"/>
        <v>0</v>
      </c>
      <c r="AP60" s="11">
        <f t="shared" si="5"/>
        <v>0</v>
      </c>
      <c r="AQ60" s="58" t="s">
        <v>24</v>
      </c>
      <c r="AR60" s="37"/>
      <c r="AS60" s="52"/>
      <c r="AT60" s="30"/>
    </row>
    <row r="61" spans="1:46" s="16" customFormat="1" ht="18.75">
      <c r="A61" s="23" t="s">
        <v>0</v>
      </c>
      <c r="C61" s="71" t="s">
        <v>23</v>
      </c>
      <c r="D61" s="3">
        <f aca="true" t="shared" si="6" ref="D61:AM61">+D6+D8+D10+D12+D14+D16+D18+D20+D22+D24+D26+D28+D30+D32+D34+D36+D38+D40+D42+D44+D46+D48+D50+D52+D54+D56+D58</f>
        <v>53</v>
      </c>
      <c r="E61" s="3">
        <f t="shared" si="6"/>
        <v>16.4075</v>
      </c>
      <c r="F61" s="3">
        <f t="shared" si="6"/>
        <v>4867.996</v>
      </c>
      <c r="G61" s="3">
        <f t="shared" si="6"/>
        <v>49</v>
      </c>
      <c r="H61" s="3">
        <f t="shared" si="6"/>
        <v>7.144500000000001</v>
      </c>
      <c r="I61" s="3">
        <f t="shared" si="6"/>
        <v>2614.3469999999998</v>
      </c>
      <c r="J61" s="3">
        <f t="shared" si="6"/>
        <v>16</v>
      </c>
      <c r="K61" s="3">
        <f t="shared" si="6"/>
        <v>1.3441999999999998</v>
      </c>
      <c r="L61" s="3">
        <f t="shared" si="6"/>
        <v>945.778</v>
      </c>
      <c r="M61" s="3">
        <f t="shared" si="6"/>
        <v>0</v>
      </c>
      <c r="N61" s="3">
        <f t="shared" si="6"/>
        <v>0</v>
      </c>
      <c r="O61" s="3">
        <f t="shared" si="6"/>
        <v>0</v>
      </c>
      <c r="P61" s="3">
        <f t="shared" si="6"/>
        <v>0</v>
      </c>
      <c r="Q61" s="3">
        <f t="shared" si="6"/>
        <v>0</v>
      </c>
      <c r="R61" s="3">
        <f t="shared" si="6"/>
        <v>0</v>
      </c>
      <c r="S61" s="3">
        <f t="shared" si="6"/>
        <v>25</v>
      </c>
      <c r="T61" s="3">
        <f t="shared" si="6"/>
        <v>4.0854</v>
      </c>
      <c r="U61" s="3">
        <f t="shared" si="6"/>
        <v>3337.421</v>
      </c>
      <c r="V61" s="3">
        <f t="shared" si="6"/>
        <v>42</v>
      </c>
      <c r="W61" s="3">
        <f t="shared" si="6"/>
        <v>23.1576</v>
      </c>
      <c r="X61" s="120">
        <f t="shared" si="6"/>
        <v>11920.774000000001</v>
      </c>
      <c r="Y61" s="5">
        <f t="shared" si="6"/>
        <v>61</v>
      </c>
      <c r="Z61" s="3">
        <f t="shared" si="6"/>
        <v>307.33529999999996</v>
      </c>
      <c r="AA61" s="3">
        <f t="shared" si="6"/>
        <v>80430.092</v>
      </c>
      <c r="AB61" s="3">
        <f t="shared" si="6"/>
        <v>57</v>
      </c>
      <c r="AC61" s="3">
        <f t="shared" si="6"/>
        <v>15.253</v>
      </c>
      <c r="AD61" s="3">
        <f t="shared" si="6"/>
        <v>12897.569000000001</v>
      </c>
      <c r="AE61" s="3">
        <f t="shared" si="6"/>
        <v>44</v>
      </c>
      <c r="AF61" s="3">
        <f t="shared" si="6"/>
        <v>11.9224</v>
      </c>
      <c r="AG61" s="3">
        <f t="shared" si="6"/>
        <v>12962.796999999999</v>
      </c>
      <c r="AH61" s="3">
        <f t="shared" si="6"/>
        <v>41</v>
      </c>
      <c r="AI61" s="3">
        <f t="shared" si="6"/>
        <v>3.7569</v>
      </c>
      <c r="AJ61" s="3">
        <f t="shared" si="6"/>
        <v>2955.658</v>
      </c>
      <c r="AK61" s="3">
        <f t="shared" si="6"/>
        <v>58</v>
      </c>
      <c r="AL61" s="3">
        <f t="shared" si="6"/>
        <v>11.1047</v>
      </c>
      <c r="AM61" s="3">
        <f t="shared" si="6"/>
        <v>7514.293</v>
      </c>
      <c r="AN61" s="3">
        <f t="shared" si="3"/>
        <v>446</v>
      </c>
      <c r="AO61" s="3">
        <f t="shared" si="4"/>
        <v>401.5114999999999</v>
      </c>
      <c r="AP61" s="3">
        <f t="shared" si="5"/>
        <v>140446.725</v>
      </c>
      <c r="AQ61" s="59" t="s">
        <v>23</v>
      </c>
      <c r="AR61" s="61"/>
      <c r="AS61" s="45" t="s">
        <v>0</v>
      </c>
      <c r="AT61" s="22"/>
    </row>
    <row r="62" spans="1:46" s="16" customFormat="1" ht="18.75">
      <c r="A62" s="413" t="s">
        <v>102</v>
      </c>
      <c r="B62" s="414" t="s">
        <v>64</v>
      </c>
      <c r="C62" s="69" t="s">
        <v>63</v>
      </c>
      <c r="D62" s="1">
        <f>D59</f>
        <v>0</v>
      </c>
      <c r="E62" s="1">
        <f>E59</f>
        <v>0</v>
      </c>
      <c r="F62" s="1">
        <f>F59</f>
        <v>0</v>
      </c>
      <c r="G62" s="1">
        <f>G59</f>
        <v>0</v>
      </c>
      <c r="H62" s="1">
        <f>+H59</f>
        <v>0</v>
      </c>
      <c r="I62" s="1">
        <f>+I59</f>
        <v>0</v>
      </c>
      <c r="J62" s="1">
        <f>+J59</f>
        <v>0</v>
      </c>
      <c r="K62" s="1">
        <f>+K59</f>
        <v>0</v>
      </c>
      <c r="L62" s="1">
        <f>+L59</f>
        <v>0</v>
      </c>
      <c r="M62" s="1">
        <f>M59</f>
        <v>0</v>
      </c>
      <c r="N62" s="1">
        <f>N59</f>
        <v>0</v>
      </c>
      <c r="O62" s="1">
        <f>O59</f>
        <v>0</v>
      </c>
      <c r="P62" s="1">
        <f aca="true" t="shared" si="7" ref="P62:AM62">P59</f>
        <v>0</v>
      </c>
      <c r="Q62" s="1">
        <f t="shared" si="7"/>
        <v>0</v>
      </c>
      <c r="R62" s="1">
        <f t="shared" si="7"/>
        <v>0</v>
      </c>
      <c r="S62" s="1">
        <f t="shared" si="7"/>
        <v>0</v>
      </c>
      <c r="T62" s="1">
        <f t="shared" si="7"/>
        <v>0</v>
      </c>
      <c r="U62" s="1">
        <f t="shared" si="7"/>
        <v>0</v>
      </c>
      <c r="V62" s="1">
        <f t="shared" si="7"/>
        <v>0</v>
      </c>
      <c r="W62" s="1">
        <f t="shared" si="7"/>
        <v>0</v>
      </c>
      <c r="X62" s="79">
        <f t="shared" si="7"/>
        <v>0</v>
      </c>
      <c r="Y62" s="75">
        <f t="shared" si="7"/>
        <v>0</v>
      </c>
      <c r="Z62" s="1">
        <f t="shared" si="7"/>
        <v>0</v>
      </c>
      <c r="AA62" s="1">
        <f t="shared" si="7"/>
        <v>0</v>
      </c>
      <c r="AB62" s="1">
        <f t="shared" si="7"/>
        <v>0</v>
      </c>
      <c r="AC62" s="1">
        <f t="shared" si="7"/>
        <v>0</v>
      </c>
      <c r="AD62" s="1">
        <f t="shared" si="7"/>
        <v>0</v>
      </c>
      <c r="AE62" s="1">
        <f t="shared" si="7"/>
        <v>0</v>
      </c>
      <c r="AF62" s="1">
        <f t="shared" si="7"/>
        <v>0</v>
      </c>
      <c r="AG62" s="1">
        <f t="shared" si="7"/>
        <v>0</v>
      </c>
      <c r="AH62" s="1">
        <f t="shared" si="7"/>
        <v>0</v>
      </c>
      <c r="AI62" s="1">
        <f t="shared" si="7"/>
        <v>0</v>
      </c>
      <c r="AJ62" s="1">
        <f t="shared" si="7"/>
        <v>0</v>
      </c>
      <c r="AK62" s="1">
        <f t="shared" si="7"/>
        <v>0</v>
      </c>
      <c r="AL62" s="1">
        <f t="shared" si="7"/>
        <v>0</v>
      </c>
      <c r="AM62" s="1">
        <f t="shared" si="7"/>
        <v>0</v>
      </c>
      <c r="AN62" s="1">
        <f t="shared" si="3"/>
        <v>0</v>
      </c>
      <c r="AO62" s="1">
        <f t="shared" si="4"/>
        <v>0</v>
      </c>
      <c r="AP62" s="1">
        <f t="shared" si="5"/>
        <v>0</v>
      </c>
      <c r="AQ62" s="59" t="s">
        <v>63</v>
      </c>
      <c r="AR62" s="399" t="s">
        <v>103</v>
      </c>
      <c r="AS62" s="400"/>
      <c r="AT62" s="22"/>
    </row>
    <row r="63" spans="1:46" s="16" customFormat="1" ht="18.75">
      <c r="A63" s="36"/>
      <c r="B63" s="37"/>
      <c r="C63" s="70" t="s">
        <v>24</v>
      </c>
      <c r="D63" s="2">
        <f>D7+D9+D11+D13+D15+D17+D19+D21+D23+D25+D27+D29+D31+D33+D35+D37+D39+D41+D43+D45+D47+D49+D51+D53+D55+D57+D60</f>
        <v>13</v>
      </c>
      <c r="E63" s="2">
        <f aca="true" t="shared" si="8" ref="E63:AM63">E7+E9+E11+E13+E15+E17+E19+E21+E23+E25+E27+E29+E31+E33+E35+E37+E39+E41+E43+E45+E47+E49+E51+E53+E55+E57+E60</f>
        <v>321.9276</v>
      </c>
      <c r="F63" s="2">
        <f t="shared" si="8"/>
        <v>171136.411</v>
      </c>
      <c r="G63" s="2">
        <f t="shared" si="8"/>
        <v>10</v>
      </c>
      <c r="H63" s="2">
        <f t="shared" si="8"/>
        <v>218.0556</v>
      </c>
      <c r="I63" s="2">
        <f t="shared" si="8"/>
        <v>104489.405</v>
      </c>
      <c r="J63" s="2">
        <f t="shared" si="8"/>
        <v>2</v>
      </c>
      <c r="K63" s="2">
        <f t="shared" si="8"/>
        <v>34.5352</v>
      </c>
      <c r="L63" s="2">
        <f t="shared" si="8"/>
        <v>19430.412</v>
      </c>
      <c r="M63" s="2">
        <f t="shared" si="8"/>
        <v>2</v>
      </c>
      <c r="N63" s="2">
        <f t="shared" si="8"/>
        <v>47.0638</v>
      </c>
      <c r="O63" s="2">
        <f t="shared" si="8"/>
        <v>26837.824</v>
      </c>
      <c r="P63" s="2">
        <f t="shared" si="8"/>
        <v>10</v>
      </c>
      <c r="Q63" s="2">
        <f t="shared" si="8"/>
        <v>164.6058</v>
      </c>
      <c r="R63" s="2">
        <f t="shared" si="8"/>
        <v>65509.003</v>
      </c>
      <c r="S63" s="2">
        <f t="shared" si="8"/>
        <v>10</v>
      </c>
      <c r="T63" s="2">
        <f t="shared" si="8"/>
        <v>174.2864</v>
      </c>
      <c r="U63" s="2">
        <f t="shared" si="8"/>
        <v>70284.571</v>
      </c>
      <c r="V63" s="2">
        <f t="shared" si="8"/>
        <v>30</v>
      </c>
      <c r="W63" s="2">
        <f t="shared" si="8"/>
        <v>1226.3514</v>
      </c>
      <c r="X63" s="80">
        <f t="shared" si="8"/>
        <v>302526.23199999996</v>
      </c>
      <c r="Y63" s="77">
        <f t="shared" si="8"/>
        <v>33</v>
      </c>
      <c r="Z63" s="2">
        <f t="shared" si="8"/>
        <v>792.483</v>
      </c>
      <c r="AA63" s="2">
        <f t="shared" si="8"/>
        <v>704098.211</v>
      </c>
      <c r="AB63" s="2">
        <f t="shared" si="8"/>
        <v>45</v>
      </c>
      <c r="AC63" s="2">
        <f t="shared" si="8"/>
        <v>429.8242</v>
      </c>
      <c r="AD63" s="2">
        <f t="shared" si="8"/>
        <v>309108.888</v>
      </c>
      <c r="AE63" s="2">
        <f t="shared" si="8"/>
        <v>64</v>
      </c>
      <c r="AF63" s="2">
        <f t="shared" si="8"/>
        <v>612.8608</v>
      </c>
      <c r="AG63" s="2">
        <f t="shared" si="8"/>
        <v>645076.374</v>
      </c>
      <c r="AH63" s="2">
        <f t="shared" si="8"/>
        <v>52</v>
      </c>
      <c r="AI63" s="2">
        <f t="shared" si="8"/>
        <v>557.1572</v>
      </c>
      <c r="AJ63" s="2">
        <f t="shared" si="8"/>
        <v>536121.638</v>
      </c>
      <c r="AK63" s="2">
        <f t="shared" si="8"/>
        <v>31</v>
      </c>
      <c r="AL63" s="2">
        <f t="shared" si="8"/>
        <v>520.03</v>
      </c>
      <c r="AM63" s="2">
        <f t="shared" si="8"/>
        <v>313941.567</v>
      </c>
      <c r="AN63" s="8">
        <f t="shared" si="3"/>
        <v>302</v>
      </c>
      <c r="AO63" s="2">
        <f t="shared" si="4"/>
        <v>5099.181</v>
      </c>
      <c r="AP63" s="2">
        <f t="shared" si="5"/>
        <v>3268560.5360000003</v>
      </c>
      <c r="AQ63" s="58" t="s">
        <v>24</v>
      </c>
      <c r="AR63" s="40"/>
      <c r="AS63" s="52"/>
      <c r="AT63" s="22"/>
    </row>
    <row r="64" spans="1:46" ht="18.75">
      <c r="A64" s="46" t="s">
        <v>65</v>
      </c>
      <c r="B64" s="394" t="s">
        <v>111</v>
      </c>
      <c r="C64" s="49" t="s">
        <v>23</v>
      </c>
      <c r="D64" s="239"/>
      <c r="E64" s="237"/>
      <c r="F64" s="237"/>
      <c r="G64" s="239"/>
      <c r="H64" s="237"/>
      <c r="I64" s="237"/>
      <c r="J64" s="122"/>
      <c r="K64" s="123"/>
      <c r="L64" s="123"/>
      <c r="M64" s="122"/>
      <c r="N64" s="123"/>
      <c r="O64" s="132"/>
      <c r="P64" s="240"/>
      <c r="Q64" s="241"/>
      <c r="R64" s="241"/>
      <c r="S64" s="239"/>
      <c r="T64" s="237"/>
      <c r="U64" s="238"/>
      <c r="V64" s="240"/>
      <c r="W64" s="241"/>
      <c r="X64" s="264"/>
      <c r="Y64" s="266"/>
      <c r="Z64" s="237"/>
      <c r="AA64" s="237">
        <v>0</v>
      </c>
      <c r="AB64" s="239"/>
      <c r="AC64" s="237"/>
      <c r="AD64" s="237"/>
      <c r="AE64" s="239"/>
      <c r="AF64" s="237"/>
      <c r="AG64" s="237"/>
      <c r="AH64" s="245"/>
      <c r="AI64" s="246"/>
      <c r="AJ64" s="246">
        <v>0</v>
      </c>
      <c r="AK64" s="239"/>
      <c r="AL64" s="237"/>
      <c r="AM64" s="387">
        <v>0</v>
      </c>
      <c r="AN64" s="117">
        <f t="shared" si="3"/>
        <v>0</v>
      </c>
      <c r="AO64" s="100">
        <f t="shared" si="4"/>
        <v>0</v>
      </c>
      <c r="AP64" s="10">
        <f t="shared" si="5"/>
        <v>0</v>
      </c>
      <c r="AQ64" s="44" t="s">
        <v>23</v>
      </c>
      <c r="AR64" s="394" t="s">
        <v>112</v>
      </c>
      <c r="AS64" s="62" t="s">
        <v>65</v>
      </c>
      <c r="AT64" s="30"/>
    </row>
    <row r="65" spans="1:46" ht="18.75">
      <c r="A65" s="46"/>
      <c r="B65" s="395"/>
      <c r="C65" s="47" t="s">
        <v>24</v>
      </c>
      <c r="D65" s="254">
        <v>461</v>
      </c>
      <c r="E65" s="252">
        <v>61.094</v>
      </c>
      <c r="F65" s="252">
        <v>63199.016</v>
      </c>
      <c r="G65" s="254">
        <v>445</v>
      </c>
      <c r="H65" s="252">
        <v>57.2032</v>
      </c>
      <c r="I65" s="252">
        <v>66025.737</v>
      </c>
      <c r="J65" s="124">
        <v>217</v>
      </c>
      <c r="K65" s="125">
        <v>24.9312</v>
      </c>
      <c r="L65" s="125">
        <v>28081.747</v>
      </c>
      <c r="M65" s="124">
        <v>317</v>
      </c>
      <c r="N65" s="125">
        <v>48.7651</v>
      </c>
      <c r="O65" s="125">
        <v>57854.879</v>
      </c>
      <c r="P65" s="255">
        <v>424</v>
      </c>
      <c r="Q65" s="256">
        <v>67.1145</v>
      </c>
      <c r="R65" s="256">
        <v>66809.776</v>
      </c>
      <c r="S65" s="254">
        <v>441</v>
      </c>
      <c r="T65" s="252">
        <v>70.82866</v>
      </c>
      <c r="U65" s="133">
        <v>64819.892</v>
      </c>
      <c r="V65" s="255">
        <v>433</v>
      </c>
      <c r="W65" s="256">
        <v>54.02287</v>
      </c>
      <c r="X65" s="217">
        <v>63236.622</v>
      </c>
      <c r="Y65" s="262">
        <v>415</v>
      </c>
      <c r="Z65" s="252">
        <v>67.7976</v>
      </c>
      <c r="AA65" s="252">
        <v>66732.556</v>
      </c>
      <c r="AB65" s="254">
        <v>397</v>
      </c>
      <c r="AC65" s="252">
        <v>74.2037</v>
      </c>
      <c r="AD65" s="252">
        <v>56430.07</v>
      </c>
      <c r="AE65" s="254">
        <v>360</v>
      </c>
      <c r="AF65" s="252">
        <v>60.0343</v>
      </c>
      <c r="AG65" s="252">
        <v>39364.27</v>
      </c>
      <c r="AH65" s="259">
        <v>373</v>
      </c>
      <c r="AI65" s="260">
        <v>46.71731</v>
      </c>
      <c r="AJ65" s="260">
        <v>38922.114</v>
      </c>
      <c r="AK65" s="254">
        <v>584</v>
      </c>
      <c r="AL65" s="252">
        <v>81.7164</v>
      </c>
      <c r="AM65" s="386">
        <v>96005.353</v>
      </c>
      <c r="AN65" s="118">
        <f t="shared" si="3"/>
        <v>4867</v>
      </c>
      <c r="AO65" s="101">
        <f t="shared" si="4"/>
        <v>714.42884</v>
      </c>
      <c r="AP65" s="11">
        <f t="shared" si="5"/>
        <v>707482.032</v>
      </c>
      <c r="AQ65" s="48" t="s">
        <v>24</v>
      </c>
      <c r="AR65" s="395"/>
      <c r="AS65" s="45"/>
      <c r="AT65" s="30"/>
    </row>
    <row r="66" spans="1:46" ht="18.75">
      <c r="A66" s="46" t="s">
        <v>67</v>
      </c>
      <c r="B66" s="394" t="s">
        <v>113</v>
      </c>
      <c r="C66" s="49" t="s">
        <v>23</v>
      </c>
      <c r="D66" s="239"/>
      <c r="E66" s="237"/>
      <c r="F66" s="237"/>
      <c r="G66" s="239"/>
      <c r="H66" s="237"/>
      <c r="I66" s="237"/>
      <c r="J66" s="122"/>
      <c r="K66" s="123"/>
      <c r="L66" s="123"/>
      <c r="M66" s="122"/>
      <c r="N66" s="123"/>
      <c r="O66" s="123"/>
      <c r="P66" s="240"/>
      <c r="Q66" s="241"/>
      <c r="R66" s="241"/>
      <c r="S66" s="239"/>
      <c r="T66" s="237"/>
      <c r="U66" s="238"/>
      <c r="V66" s="240"/>
      <c r="W66" s="241"/>
      <c r="X66" s="264"/>
      <c r="Y66" s="266"/>
      <c r="Z66" s="237"/>
      <c r="AA66" s="237">
        <v>0</v>
      </c>
      <c r="AB66" s="239"/>
      <c r="AC66" s="237"/>
      <c r="AD66" s="237"/>
      <c r="AE66" s="239"/>
      <c r="AF66" s="237"/>
      <c r="AG66" s="237"/>
      <c r="AH66" s="245"/>
      <c r="AI66" s="246"/>
      <c r="AJ66" s="246">
        <v>0</v>
      </c>
      <c r="AK66" s="239"/>
      <c r="AL66" s="237"/>
      <c r="AM66" s="387">
        <v>0</v>
      </c>
      <c r="AN66" s="117">
        <f aca="true" t="shared" si="9" ref="AN66:AP70">+D66+G66+J66+M66+P66+S66+V66+Y66+AB66+AE66+AH66+AK66</f>
        <v>0</v>
      </c>
      <c r="AO66" s="100">
        <f t="shared" si="9"/>
        <v>0</v>
      </c>
      <c r="AP66" s="10">
        <f t="shared" si="9"/>
        <v>0</v>
      </c>
      <c r="AQ66" s="44" t="s">
        <v>23</v>
      </c>
      <c r="AR66" s="394" t="s">
        <v>114</v>
      </c>
      <c r="AS66" s="45" t="s">
        <v>67</v>
      </c>
      <c r="AT66" s="30"/>
    </row>
    <row r="67" spans="1:46" ht="18.75">
      <c r="A67" s="50" t="s">
        <v>49</v>
      </c>
      <c r="B67" s="395"/>
      <c r="C67" s="47" t="s">
        <v>24</v>
      </c>
      <c r="D67" s="254"/>
      <c r="E67" s="252"/>
      <c r="F67" s="252"/>
      <c r="G67" s="254"/>
      <c r="H67" s="252"/>
      <c r="I67" s="252"/>
      <c r="J67" s="124"/>
      <c r="K67" s="125"/>
      <c r="L67" s="125"/>
      <c r="M67" s="306"/>
      <c r="N67" s="307"/>
      <c r="O67" s="307"/>
      <c r="P67" s="255"/>
      <c r="Q67" s="256"/>
      <c r="R67" s="256"/>
      <c r="S67" s="254"/>
      <c r="T67" s="252"/>
      <c r="U67" s="253"/>
      <c r="V67" s="255"/>
      <c r="W67" s="256"/>
      <c r="X67" s="258"/>
      <c r="Y67" s="262"/>
      <c r="Z67" s="252"/>
      <c r="AA67" s="252">
        <v>0</v>
      </c>
      <c r="AB67" s="254"/>
      <c r="AC67" s="252"/>
      <c r="AD67" s="252"/>
      <c r="AE67" s="254"/>
      <c r="AF67" s="252"/>
      <c r="AG67" s="252"/>
      <c r="AH67" s="259"/>
      <c r="AI67" s="260"/>
      <c r="AJ67" s="260">
        <v>0</v>
      </c>
      <c r="AK67" s="254"/>
      <c r="AL67" s="252"/>
      <c r="AM67" s="386">
        <v>0</v>
      </c>
      <c r="AN67" s="118">
        <f t="shared" si="9"/>
        <v>0</v>
      </c>
      <c r="AO67" s="101">
        <f t="shared" si="9"/>
        <v>0</v>
      </c>
      <c r="AP67" s="11">
        <f t="shared" si="9"/>
        <v>0</v>
      </c>
      <c r="AQ67" s="51" t="s">
        <v>24</v>
      </c>
      <c r="AR67" s="395"/>
      <c r="AS67" s="52" t="s">
        <v>49</v>
      </c>
      <c r="AT67" s="30"/>
    </row>
    <row r="68" spans="1:46" s="195" customFormat="1" ht="18.75">
      <c r="A68" s="415" t="s">
        <v>110</v>
      </c>
      <c r="B68" s="416"/>
      <c r="C68" s="212" t="s">
        <v>23</v>
      </c>
      <c r="D68" s="168">
        <f>+D61+D64+D66</f>
        <v>53</v>
      </c>
      <c r="E68" s="168">
        <f>+E61+E64+E66</f>
        <v>16.4075</v>
      </c>
      <c r="F68" s="168">
        <f>+F61+F64+F66</f>
        <v>4867.996</v>
      </c>
      <c r="G68" s="202">
        <f>+G61+G64+G66</f>
        <v>49</v>
      </c>
      <c r="H68" s="182">
        <f aca="true" t="shared" si="10" ref="H68:AN68">+H61+H64+H66</f>
        <v>7.144500000000001</v>
      </c>
      <c r="I68" s="184">
        <f t="shared" si="10"/>
        <v>2614.3469999999998</v>
      </c>
      <c r="J68" s="185">
        <f>+J61+J64+J66</f>
        <v>16</v>
      </c>
      <c r="K68" s="186">
        <f>+K61+K64+K66</f>
        <v>1.3441999999999998</v>
      </c>
      <c r="L68" s="187">
        <f>+L61+L64+L66</f>
        <v>945.778</v>
      </c>
      <c r="M68" s="182">
        <f t="shared" si="10"/>
        <v>0</v>
      </c>
      <c r="N68" s="168">
        <f t="shared" si="10"/>
        <v>0</v>
      </c>
      <c r="O68" s="188">
        <f t="shared" si="10"/>
        <v>0</v>
      </c>
      <c r="P68" s="182">
        <f aca="true" t="shared" si="11" ref="P68:U68">+P61+P64+P66</f>
        <v>0</v>
      </c>
      <c r="Q68" s="168">
        <f t="shared" si="11"/>
        <v>0</v>
      </c>
      <c r="R68" s="189">
        <f t="shared" si="11"/>
        <v>0</v>
      </c>
      <c r="S68" s="168">
        <f t="shared" si="11"/>
        <v>25</v>
      </c>
      <c r="T68" s="168">
        <f t="shared" si="11"/>
        <v>4.0854</v>
      </c>
      <c r="U68" s="188">
        <f t="shared" si="11"/>
        <v>3337.421</v>
      </c>
      <c r="V68" s="168">
        <f>+V61+V64+V66</f>
        <v>42</v>
      </c>
      <c r="W68" s="168">
        <f>+W61+W64+W66</f>
        <v>23.1576</v>
      </c>
      <c r="X68" s="168">
        <f>+X61+X64+X66</f>
        <v>11920.774000000001</v>
      </c>
      <c r="Y68" s="222">
        <f t="shared" si="10"/>
        <v>61</v>
      </c>
      <c r="Z68" s="168">
        <f t="shared" si="10"/>
        <v>307.33529999999996</v>
      </c>
      <c r="AA68" s="168">
        <f t="shared" si="10"/>
        <v>80430.092</v>
      </c>
      <c r="AB68" s="190">
        <f t="shared" si="10"/>
        <v>57</v>
      </c>
      <c r="AC68" s="182">
        <f t="shared" si="10"/>
        <v>15.253</v>
      </c>
      <c r="AD68" s="188">
        <f t="shared" si="10"/>
        <v>12897.569000000001</v>
      </c>
      <c r="AE68" s="182">
        <f t="shared" si="10"/>
        <v>44</v>
      </c>
      <c r="AF68" s="168">
        <f>+AF61+AF64+AF66</f>
        <v>11.9224</v>
      </c>
      <c r="AG68" s="188">
        <f t="shared" si="10"/>
        <v>12962.796999999999</v>
      </c>
      <c r="AH68" s="182">
        <f>+AH61+AH64+AH66</f>
        <v>41</v>
      </c>
      <c r="AI68" s="168">
        <f>+AI61+AI64+AI66</f>
        <v>3.7569</v>
      </c>
      <c r="AJ68" s="188">
        <f>+AJ61+AJ64+AJ66</f>
        <v>2955.658</v>
      </c>
      <c r="AK68" s="182">
        <f t="shared" si="10"/>
        <v>58</v>
      </c>
      <c r="AL68" s="168">
        <f t="shared" si="10"/>
        <v>11.1047</v>
      </c>
      <c r="AM68" s="168">
        <f t="shared" si="10"/>
        <v>7514.293</v>
      </c>
      <c r="AN68" s="202">
        <f t="shared" si="10"/>
        <v>446</v>
      </c>
      <c r="AO68" s="182">
        <f t="shared" si="9"/>
        <v>401.5114999999999</v>
      </c>
      <c r="AP68" s="168">
        <f t="shared" si="9"/>
        <v>140446.725</v>
      </c>
      <c r="AQ68" s="193" t="s">
        <v>23</v>
      </c>
      <c r="AR68" s="422" t="s">
        <v>77</v>
      </c>
      <c r="AS68" s="423"/>
      <c r="AT68" s="194"/>
    </row>
    <row r="69" spans="1:46" s="195" customFormat="1" ht="18.75">
      <c r="A69" s="417"/>
      <c r="B69" s="418"/>
      <c r="C69" s="214" t="s">
        <v>24</v>
      </c>
      <c r="D69" s="175">
        <f>+D63+D65+D67</f>
        <v>474</v>
      </c>
      <c r="E69" s="175">
        <f>+E63+E65+E67</f>
        <v>383.0216</v>
      </c>
      <c r="F69" s="198">
        <f>+F63+F65+F67</f>
        <v>234335.427</v>
      </c>
      <c r="G69" s="197">
        <f aca="true" t="shared" si="12" ref="G69:AG69">+G63+G65+G67</f>
        <v>455</v>
      </c>
      <c r="H69" s="175">
        <f t="shared" si="12"/>
        <v>275.2588</v>
      </c>
      <c r="I69" s="198">
        <f t="shared" si="12"/>
        <v>170515.142</v>
      </c>
      <c r="J69" s="199">
        <f>+J63+J65+J67</f>
        <v>219</v>
      </c>
      <c r="K69" s="200">
        <f>+K63+K65+K67</f>
        <v>59.46640000000001</v>
      </c>
      <c r="L69" s="200">
        <f>+L63+L65+L67</f>
        <v>47512.159</v>
      </c>
      <c r="M69" s="175">
        <f t="shared" si="12"/>
        <v>319</v>
      </c>
      <c r="N69" s="175">
        <f t="shared" si="12"/>
        <v>95.8289</v>
      </c>
      <c r="O69" s="175">
        <f t="shared" si="12"/>
        <v>84692.70300000001</v>
      </c>
      <c r="P69" s="175">
        <f t="shared" si="12"/>
        <v>434</v>
      </c>
      <c r="Q69" s="175">
        <f t="shared" si="12"/>
        <v>231.7203</v>
      </c>
      <c r="R69" s="201">
        <f t="shared" si="12"/>
        <v>132318.77899999998</v>
      </c>
      <c r="S69" s="175">
        <f aca="true" t="shared" si="13" ref="S69:X69">+S63+S65+S67</f>
        <v>451</v>
      </c>
      <c r="T69" s="175">
        <f t="shared" si="13"/>
        <v>245.11505999999997</v>
      </c>
      <c r="U69" s="201">
        <f t="shared" si="13"/>
        <v>135104.463</v>
      </c>
      <c r="V69" s="175">
        <f t="shared" si="13"/>
        <v>463</v>
      </c>
      <c r="W69" s="175">
        <f t="shared" si="13"/>
        <v>1280.37427</v>
      </c>
      <c r="X69" s="175">
        <f t="shared" si="13"/>
        <v>365762.85399999993</v>
      </c>
      <c r="Y69" s="223">
        <f t="shared" si="12"/>
        <v>448</v>
      </c>
      <c r="Z69" s="175">
        <f t="shared" si="12"/>
        <v>860.2805999999999</v>
      </c>
      <c r="AA69" s="175">
        <f t="shared" si="12"/>
        <v>770830.767</v>
      </c>
      <c r="AB69" s="202">
        <f t="shared" si="12"/>
        <v>442</v>
      </c>
      <c r="AC69" s="197">
        <f t="shared" si="12"/>
        <v>504.02790000000005</v>
      </c>
      <c r="AD69" s="175">
        <f t="shared" si="12"/>
        <v>365538.958</v>
      </c>
      <c r="AE69" s="175">
        <f t="shared" si="12"/>
        <v>424</v>
      </c>
      <c r="AF69" s="175">
        <f t="shared" si="12"/>
        <v>672.8951000000001</v>
      </c>
      <c r="AG69" s="198">
        <f t="shared" si="12"/>
        <v>684440.644</v>
      </c>
      <c r="AH69" s="175">
        <f aca="true" t="shared" si="14" ref="AH69:AN69">+AH63+AH65+AH67</f>
        <v>425</v>
      </c>
      <c r="AI69" s="175">
        <f t="shared" si="14"/>
        <v>603.87451</v>
      </c>
      <c r="AJ69" s="198">
        <f t="shared" si="14"/>
        <v>575043.7520000001</v>
      </c>
      <c r="AK69" s="175">
        <f t="shared" si="14"/>
        <v>615</v>
      </c>
      <c r="AL69" s="175">
        <f t="shared" si="14"/>
        <v>601.7464</v>
      </c>
      <c r="AM69" s="198">
        <f t="shared" si="14"/>
        <v>409946.92</v>
      </c>
      <c r="AN69" s="197">
        <f t="shared" si="14"/>
        <v>5169</v>
      </c>
      <c r="AO69" s="175">
        <f t="shared" si="9"/>
        <v>5813.609839999999</v>
      </c>
      <c r="AP69" s="175">
        <f t="shared" si="9"/>
        <v>3976042.568</v>
      </c>
      <c r="AQ69" s="206" t="s">
        <v>24</v>
      </c>
      <c r="AR69" s="424"/>
      <c r="AS69" s="425"/>
      <c r="AT69" s="194"/>
    </row>
    <row r="70" spans="1:46" s="195" customFormat="1" ht="19.5" thickBot="1">
      <c r="A70" s="429" t="s">
        <v>106</v>
      </c>
      <c r="B70" s="430" t="s">
        <v>69</v>
      </c>
      <c r="C70" s="208"/>
      <c r="D70" s="179"/>
      <c r="E70" s="179"/>
      <c r="F70" s="209"/>
      <c r="G70" s="208"/>
      <c r="H70" s="179"/>
      <c r="I70" s="209"/>
      <c r="J70" s="208"/>
      <c r="K70" s="179"/>
      <c r="L70" s="179"/>
      <c r="M70" s="179"/>
      <c r="N70" s="179"/>
      <c r="O70" s="179"/>
      <c r="P70" s="179"/>
      <c r="Q70" s="179"/>
      <c r="R70" s="180"/>
      <c r="S70" s="179"/>
      <c r="T70" s="179"/>
      <c r="U70" s="180"/>
      <c r="V70" s="179"/>
      <c r="W70" s="179"/>
      <c r="X70" s="179"/>
      <c r="Y70" s="224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>
        <f>+D70+G70+J70+M70+P70+S70+V70+Y70+AB70+AE70+AH70+AK70</f>
        <v>0</v>
      </c>
      <c r="AO70" s="179">
        <f>+E70+H70+K70+N70+Q70+T70+W70+Z70+AC70+AF70+AI70+AL70</f>
        <v>0</v>
      </c>
      <c r="AP70" s="179">
        <f t="shared" si="9"/>
        <v>0</v>
      </c>
      <c r="AQ70" s="426" t="s">
        <v>106</v>
      </c>
      <c r="AR70" s="427" t="s">
        <v>69</v>
      </c>
      <c r="AS70" s="428"/>
      <c r="AT70" s="194"/>
    </row>
    <row r="71" spans="1:46" s="195" customFormat="1" ht="19.5" thickBot="1">
      <c r="A71" s="431" t="s">
        <v>108</v>
      </c>
      <c r="B71" s="432" t="s">
        <v>70</v>
      </c>
      <c r="C71" s="208"/>
      <c r="D71" s="179">
        <f>D68+D69</f>
        <v>527</v>
      </c>
      <c r="E71" s="179">
        <f>E68+E69</f>
        <v>399.42909999999995</v>
      </c>
      <c r="F71" s="209">
        <f>F68+F69</f>
        <v>239203.423</v>
      </c>
      <c r="G71" s="208">
        <f aca="true" t="shared" si="15" ref="G71:AM71">G68+G69</f>
        <v>504</v>
      </c>
      <c r="H71" s="179">
        <f t="shared" si="15"/>
        <v>282.4033</v>
      </c>
      <c r="I71" s="179">
        <f t="shared" si="15"/>
        <v>173129.489</v>
      </c>
      <c r="J71" s="179">
        <f t="shared" si="15"/>
        <v>235</v>
      </c>
      <c r="K71" s="179">
        <f t="shared" si="15"/>
        <v>60.81060000000001</v>
      </c>
      <c r="L71" s="179">
        <f t="shared" si="15"/>
        <v>48457.937</v>
      </c>
      <c r="M71" s="179">
        <f t="shared" si="15"/>
        <v>319</v>
      </c>
      <c r="N71" s="179">
        <f t="shared" si="15"/>
        <v>95.8289</v>
      </c>
      <c r="O71" s="179">
        <f t="shared" si="15"/>
        <v>84692.70300000001</v>
      </c>
      <c r="P71" s="210">
        <f aca="true" t="shared" si="16" ref="P71:X71">P68+P69+P70</f>
        <v>434</v>
      </c>
      <c r="Q71" s="210">
        <f t="shared" si="16"/>
        <v>231.7203</v>
      </c>
      <c r="R71" s="211">
        <f t="shared" si="16"/>
        <v>132318.77899999998</v>
      </c>
      <c r="S71" s="210">
        <f t="shared" si="16"/>
        <v>476</v>
      </c>
      <c r="T71" s="210">
        <f t="shared" si="16"/>
        <v>249.20045999999996</v>
      </c>
      <c r="U71" s="180">
        <f t="shared" si="16"/>
        <v>138441.884</v>
      </c>
      <c r="V71" s="179">
        <f t="shared" si="16"/>
        <v>505</v>
      </c>
      <c r="W71" s="179">
        <f t="shared" si="16"/>
        <v>1303.53187</v>
      </c>
      <c r="X71" s="179">
        <f t="shared" si="16"/>
        <v>377683.6279999999</v>
      </c>
      <c r="Y71" s="224">
        <f t="shared" si="15"/>
        <v>509</v>
      </c>
      <c r="Z71" s="179">
        <f t="shared" si="15"/>
        <v>1167.6158999999998</v>
      </c>
      <c r="AA71" s="179">
        <f t="shared" si="15"/>
        <v>851260.8589999999</v>
      </c>
      <c r="AB71" s="179">
        <f t="shared" si="15"/>
        <v>499</v>
      </c>
      <c r="AC71" s="179">
        <f t="shared" si="15"/>
        <v>519.2809000000001</v>
      </c>
      <c r="AD71" s="179">
        <f t="shared" si="15"/>
        <v>378436.527</v>
      </c>
      <c r="AE71" s="179">
        <f t="shared" si="15"/>
        <v>468</v>
      </c>
      <c r="AF71" s="179">
        <f>AF68+AF69</f>
        <v>684.8175000000001</v>
      </c>
      <c r="AG71" s="179">
        <f t="shared" si="15"/>
        <v>697403.441</v>
      </c>
      <c r="AH71" s="211">
        <f>AH68+AH69</f>
        <v>466</v>
      </c>
      <c r="AI71" s="211">
        <f>AI68+AI69</f>
        <v>607.63141</v>
      </c>
      <c r="AJ71" s="211">
        <f>AJ68+AJ69</f>
        <v>577999.4100000001</v>
      </c>
      <c r="AK71" s="179">
        <f t="shared" si="15"/>
        <v>673</v>
      </c>
      <c r="AL71" s="179">
        <f t="shared" si="15"/>
        <v>612.8511</v>
      </c>
      <c r="AM71" s="179">
        <f t="shared" si="15"/>
        <v>417461.213</v>
      </c>
      <c r="AN71" s="179">
        <f>+D71+G71+J71+M71+P71+S71+V71+Y71+AB71+AE71+AH71+AK71</f>
        <v>5615</v>
      </c>
      <c r="AO71" s="179">
        <f>+E71+H71+K71+N71+Q71+T71+W71+Z71+AC71+AF71+AI71+AL71</f>
        <v>6215.12134</v>
      </c>
      <c r="AP71" s="179">
        <f>+F71+I71+L71+O71+R71+U71+X71+AA71+AD71+AG71+AJ71+AM71</f>
        <v>4116489.293</v>
      </c>
      <c r="AQ71" s="419" t="s">
        <v>108</v>
      </c>
      <c r="AR71" s="420" t="s">
        <v>70</v>
      </c>
      <c r="AS71" s="421" t="s">
        <v>0</v>
      </c>
      <c r="AT71" s="194"/>
    </row>
    <row r="72" spans="15:44" ht="18.75">
      <c r="O72" s="99"/>
      <c r="P72" s="309"/>
      <c r="Q72" s="309"/>
      <c r="R72" s="310"/>
      <c r="S72" s="311"/>
      <c r="T72" s="311"/>
      <c r="U72" s="275"/>
      <c r="X72" s="389" t="s">
        <v>88</v>
      </c>
      <c r="AH72" s="312"/>
      <c r="AI72" s="312"/>
      <c r="AJ72" s="313"/>
      <c r="AN72" s="64"/>
      <c r="AR72" s="63" t="s">
        <v>88</v>
      </c>
    </row>
    <row r="73" spans="13:36" ht="18.75">
      <c r="M73" s="5"/>
      <c r="O73" s="5"/>
      <c r="P73" s="97"/>
      <c r="Q73" s="97"/>
      <c r="R73" s="97"/>
      <c r="S73" s="98"/>
      <c r="T73" s="98"/>
      <c r="U73" s="98"/>
      <c r="V73" s="30"/>
      <c r="AG73" s="5"/>
      <c r="AH73" s="109"/>
      <c r="AI73" s="109"/>
      <c r="AJ73" s="110"/>
    </row>
    <row r="74" spans="13:38" ht="18.75">
      <c r="M74" s="5"/>
      <c r="O74" s="5"/>
      <c r="P74" s="97"/>
      <c r="Q74" s="97"/>
      <c r="R74" s="97"/>
      <c r="S74" s="30"/>
      <c r="T74" s="30"/>
      <c r="AG74" s="5"/>
      <c r="AH74" s="5"/>
      <c r="AI74" s="5"/>
      <c r="AJ74" s="5"/>
      <c r="AK74" s="5"/>
      <c r="AL74" s="5"/>
    </row>
    <row r="75" spans="13:38" ht="18.75">
      <c r="M75" s="5"/>
      <c r="O75" s="5"/>
      <c r="P75" s="97"/>
      <c r="Q75" s="97"/>
      <c r="R75" s="97"/>
      <c r="S75" s="30"/>
      <c r="AG75" s="5"/>
      <c r="AH75" s="5"/>
      <c r="AI75" s="5"/>
      <c r="AJ75" s="5"/>
      <c r="AK75" s="5"/>
      <c r="AL75" s="5"/>
    </row>
    <row r="76" spans="13:36" ht="18.75">
      <c r="M76" s="5"/>
      <c r="P76" s="97"/>
      <c r="Q76" s="97"/>
      <c r="R76" s="97"/>
      <c r="S76" s="30"/>
      <c r="AG76" s="5"/>
      <c r="AH76" s="5"/>
      <c r="AJ76" s="5"/>
    </row>
    <row r="77" spans="13:36" ht="18.75">
      <c r="M77" s="5"/>
      <c r="P77" s="97"/>
      <c r="Q77" s="97"/>
      <c r="R77" s="97"/>
      <c r="S77" s="30"/>
      <c r="AG77" s="5"/>
      <c r="AH77" s="5"/>
      <c r="AJ77" s="5"/>
    </row>
    <row r="78" spans="13:36" ht="18.75">
      <c r="M78" s="5"/>
      <c r="P78" s="97"/>
      <c r="Q78" s="97"/>
      <c r="R78" s="97"/>
      <c r="S78" s="30"/>
      <c r="AH78" s="5"/>
      <c r="AJ78" s="5"/>
    </row>
    <row r="79" spans="13:19" ht="18.75">
      <c r="M79" s="5"/>
      <c r="P79" s="97"/>
      <c r="Q79" s="97"/>
      <c r="R79" s="97"/>
      <c r="S79" s="30"/>
    </row>
    <row r="80" spans="13:19" ht="18.75">
      <c r="M80" s="5"/>
      <c r="P80" s="97"/>
      <c r="Q80" s="97"/>
      <c r="R80" s="97"/>
      <c r="S80" s="30"/>
    </row>
    <row r="81" spans="13:19" ht="18.75">
      <c r="M81" s="5"/>
      <c r="P81" s="97"/>
      <c r="Q81" s="97"/>
      <c r="R81" s="97"/>
      <c r="S81" s="30"/>
    </row>
    <row r="82" spans="13:19" ht="18.75">
      <c r="M82" s="5"/>
      <c r="P82" s="97"/>
      <c r="Q82" s="97"/>
      <c r="R82" s="97"/>
      <c r="S82" s="30"/>
    </row>
    <row r="83" spans="13:19" ht="18.75">
      <c r="M83" s="5"/>
      <c r="P83" s="97"/>
      <c r="Q83" s="97"/>
      <c r="R83" s="97"/>
      <c r="S83" s="30"/>
    </row>
    <row r="84" spans="13:19" ht="18.75">
      <c r="M84" s="5"/>
      <c r="P84" s="97"/>
      <c r="Q84" s="97"/>
      <c r="R84" s="97"/>
      <c r="S84" s="30"/>
    </row>
    <row r="85" spans="13:19" ht="18.75">
      <c r="M85" s="5"/>
      <c r="P85" s="97"/>
      <c r="Q85" s="97"/>
      <c r="R85" s="97"/>
      <c r="S85" s="30"/>
    </row>
    <row r="86" spans="3:19" ht="18.75">
      <c r="C86" s="22"/>
      <c r="D86" s="5"/>
      <c r="M86" s="5"/>
      <c r="P86" s="97"/>
      <c r="Q86" s="97"/>
      <c r="R86" s="97"/>
      <c r="S86" s="30"/>
    </row>
    <row r="87" spans="3:19" ht="18.75">
      <c r="C87" s="22"/>
      <c r="D87" s="5"/>
      <c r="M87" s="5"/>
      <c r="P87" s="97"/>
      <c r="Q87" s="97"/>
      <c r="R87" s="97"/>
      <c r="S87" s="30"/>
    </row>
    <row r="88" spans="3:19" ht="18.75">
      <c r="C88" s="22"/>
      <c r="D88" s="5"/>
      <c r="M88" s="5"/>
      <c r="P88" s="97"/>
      <c r="Q88" s="97"/>
      <c r="R88" s="97"/>
      <c r="S88" s="30"/>
    </row>
    <row r="89" spans="3:19" ht="18.75">
      <c r="C89" s="22"/>
      <c r="D89" s="5"/>
      <c r="M89" s="5"/>
      <c r="P89" s="97"/>
      <c r="Q89" s="97"/>
      <c r="R89" s="97"/>
      <c r="S89" s="30"/>
    </row>
    <row r="90" spans="3:19" ht="18.75">
      <c r="C90" s="22"/>
      <c r="D90" s="5"/>
      <c r="M90" s="5"/>
      <c r="P90" s="97"/>
      <c r="Q90" s="97"/>
      <c r="R90" s="97"/>
      <c r="S90" s="30"/>
    </row>
    <row r="91" spans="3:19" ht="18.75">
      <c r="C91" s="22"/>
      <c r="D91" s="5"/>
      <c r="M91" s="5"/>
      <c r="P91" s="97"/>
      <c r="Q91" s="97"/>
      <c r="R91" s="97"/>
      <c r="S91" s="30"/>
    </row>
    <row r="92" spans="3:19" ht="18.75">
      <c r="C92" s="22"/>
      <c r="D92" s="5"/>
      <c r="M92" s="5"/>
      <c r="P92" s="97"/>
      <c r="Q92" s="97"/>
      <c r="R92" s="97"/>
      <c r="S92" s="30"/>
    </row>
    <row r="93" spans="3:19" ht="18.75">
      <c r="C93" s="22"/>
      <c r="D93" s="5"/>
      <c r="M93" s="5"/>
      <c r="P93" s="97"/>
      <c r="Q93" s="97"/>
      <c r="R93" s="97"/>
      <c r="S93" s="30"/>
    </row>
    <row r="94" spans="3:18" ht="18.75">
      <c r="C94" s="22"/>
      <c r="D94" s="5"/>
      <c r="M94" s="5"/>
      <c r="P94" s="97"/>
      <c r="Q94" s="97"/>
      <c r="R94" s="97"/>
    </row>
    <row r="95" spans="3:18" ht="18.75">
      <c r="C95" s="22"/>
      <c r="D95" s="5"/>
      <c r="M95" s="5"/>
      <c r="P95" s="5"/>
      <c r="Q95" s="5"/>
      <c r="R95" s="5"/>
    </row>
    <row r="96" spans="3:16" ht="18.75">
      <c r="C96" s="22"/>
      <c r="D96" s="5"/>
      <c r="M96" s="5"/>
      <c r="P96" s="5"/>
    </row>
    <row r="97" spans="3:13" ht="18.75">
      <c r="C97" s="22"/>
      <c r="D97" s="5"/>
      <c r="M97" s="5"/>
    </row>
    <row r="98" ht="18.75">
      <c r="M98" s="5"/>
    </row>
    <row r="99" ht="18.75">
      <c r="M99" s="5"/>
    </row>
    <row r="100" ht="18.75">
      <c r="M100" s="5"/>
    </row>
    <row r="101" ht="18.75">
      <c r="M101" s="5"/>
    </row>
  </sheetData>
  <sheetProtection/>
  <mergeCells count="68">
    <mergeCell ref="A68:B69"/>
    <mergeCell ref="B64:B65"/>
    <mergeCell ref="B66:B67"/>
    <mergeCell ref="AQ71:AS71"/>
    <mergeCell ref="AR68:AS69"/>
    <mergeCell ref="AR64:AR65"/>
    <mergeCell ref="AR66:AR67"/>
    <mergeCell ref="AQ70:AS70"/>
    <mergeCell ref="A70:B70"/>
    <mergeCell ref="A71:B71"/>
    <mergeCell ref="AR62:AS62"/>
    <mergeCell ref="AR48:AR49"/>
    <mergeCell ref="AR50:AR51"/>
    <mergeCell ref="A59:B59"/>
    <mergeCell ref="B48:B49"/>
    <mergeCell ref="A56:B57"/>
    <mergeCell ref="AR54:AR55"/>
    <mergeCell ref="AR59:AS59"/>
    <mergeCell ref="AR56:AS57"/>
    <mergeCell ref="A62:B62"/>
    <mergeCell ref="AR38:AR39"/>
    <mergeCell ref="B34:B35"/>
    <mergeCell ref="B30:B31"/>
    <mergeCell ref="AR52:AR53"/>
    <mergeCell ref="AR32:AR33"/>
    <mergeCell ref="AR34:AR35"/>
    <mergeCell ref="AR40:AR41"/>
    <mergeCell ref="AR44:AR45"/>
    <mergeCell ref="AR46:AR47"/>
    <mergeCell ref="AR42:AR43"/>
    <mergeCell ref="AR18:AR19"/>
    <mergeCell ref="AR20:AR21"/>
    <mergeCell ref="AR22:AR23"/>
    <mergeCell ref="AR36:AR37"/>
    <mergeCell ref="AR30:AR31"/>
    <mergeCell ref="AR28:AR29"/>
    <mergeCell ref="AR24:AR25"/>
    <mergeCell ref="AR26:AR27"/>
    <mergeCell ref="B10:B11"/>
    <mergeCell ref="B6:B7"/>
    <mergeCell ref="B16:B17"/>
    <mergeCell ref="AR6:AR7"/>
    <mergeCell ref="AR8:AR9"/>
    <mergeCell ref="B8:B9"/>
    <mergeCell ref="AR10:AR11"/>
    <mergeCell ref="AR12:AR13"/>
    <mergeCell ref="AR14:AR15"/>
    <mergeCell ref="AR16:AR17"/>
    <mergeCell ref="B28:B29"/>
    <mergeCell ref="V3:X3"/>
    <mergeCell ref="B32:B33"/>
    <mergeCell ref="B26:B27"/>
    <mergeCell ref="B24:B25"/>
    <mergeCell ref="B22:B23"/>
    <mergeCell ref="B12:B13"/>
    <mergeCell ref="B18:B19"/>
    <mergeCell ref="B14:B15"/>
    <mergeCell ref="B20:B21"/>
    <mergeCell ref="A1:X1"/>
    <mergeCell ref="B54:B55"/>
    <mergeCell ref="B52:B53"/>
    <mergeCell ref="B50:B51"/>
    <mergeCell ref="B42:B43"/>
    <mergeCell ref="B40:B41"/>
    <mergeCell ref="B38:B39"/>
    <mergeCell ref="B46:B47"/>
    <mergeCell ref="B44:B45"/>
    <mergeCell ref="B36:B37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5" r:id="rId1"/>
  <colBreaks count="1" manualBreakCount="1">
    <brk id="24" max="7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T72"/>
  <sheetViews>
    <sheetView zoomScale="60" zoomScaleNormal="60" zoomScalePageLayoutView="0" workbookViewId="0" topLeftCell="A1">
      <pane xSplit="3" ySplit="5" topLeftCell="S54" activePane="bottomRight" state="frozen"/>
      <selection pane="topLeft"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ColWidth="10.625" defaultRowHeight="13.5"/>
  <cols>
    <col min="1" max="1" width="5.75390625" style="16" customWidth="1"/>
    <col min="2" max="2" width="20.625" style="16" customWidth="1"/>
    <col min="3" max="3" width="9.625" style="16" customWidth="1"/>
    <col min="4" max="5" width="14.125" style="15" customWidth="1"/>
    <col min="6" max="6" width="20.375" style="15" customWidth="1"/>
    <col min="7" max="8" width="14.125" style="15" customWidth="1"/>
    <col min="9" max="9" width="20.375" style="15" customWidth="1"/>
    <col min="10" max="11" width="14.125" style="15" customWidth="1"/>
    <col min="12" max="12" width="20.375" style="15" customWidth="1"/>
    <col min="13" max="14" width="14.125" style="15" customWidth="1"/>
    <col min="15" max="15" width="20.375" style="15" customWidth="1"/>
    <col min="16" max="17" width="14.125" style="15" customWidth="1"/>
    <col min="18" max="18" width="20.375" style="15" customWidth="1"/>
    <col min="19" max="20" width="14.125" style="15" customWidth="1"/>
    <col min="21" max="21" width="20.375" style="15" customWidth="1"/>
    <col min="22" max="23" width="14.125" style="15" customWidth="1"/>
    <col min="24" max="24" width="20.375" style="15" customWidth="1"/>
    <col min="25" max="26" width="14.125" style="15" customWidth="1"/>
    <col min="27" max="27" width="20.375" style="15" customWidth="1"/>
    <col min="28" max="29" width="14.125" style="15" customWidth="1"/>
    <col min="30" max="30" width="20.375" style="15" customWidth="1"/>
    <col min="31" max="32" width="14.125" style="15" customWidth="1"/>
    <col min="33" max="33" width="20.375" style="15" customWidth="1"/>
    <col min="34" max="35" width="14.125" style="15" customWidth="1"/>
    <col min="36" max="36" width="20.375" style="15" customWidth="1"/>
    <col min="37" max="38" width="14.125" style="15" customWidth="1"/>
    <col min="39" max="39" width="20.375" style="15" customWidth="1"/>
    <col min="40" max="41" width="14.125" style="15" customWidth="1"/>
    <col min="42" max="42" width="20.375" style="15" customWidth="1"/>
    <col min="43" max="43" width="9.50390625" style="16" customWidth="1"/>
    <col min="44" max="44" width="22.625" style="16" customWidth="1"/>
    <col min="45" max="45" width="5.875" style="16" customWidth="1"/>
    <col min="46" max="16384" width="10.625" style="16" customWidth="1"/>
  </cols>
  <sheetData>
    <row r="1" spans="1:24" ht="32.25">
      <c r="A1" s="393"/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</row>
    <row r="2" spans="1:45" ht="19.5" thickBot="1">
      <c r="A2" s="18" t="s">
        <v>76</v>
      </c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391" t="s">
        <v>76</v>
      </c>
      <c r="Z2" s="391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21"/>
      <c r="AR2" s="22"/>
      <c r="AS2" s="22"/>
    </row>
    <row r="3" spans="1:46" ht="18.75">
      <c r="A3" s="23"/>
      <c r="D3" s="451" t="s">
        <v>2</v>
      </c>
      <c r="E3" s="452"/>
      <c r="F3" s="454"/>
      <c r="G3" s="451" t="s">
        <v>3</v>
      </c>
      <c r="H3" s="452"/>
      <c r="I3" s="454"/>
      <c r="J3" s="451" t="s">
        <v>4</v>
      </c>
      <c r="K3" s="452"/>
      <c r="L3" s="454"/>
      <c r="M3" s="451" t="s">
        <v>5</v>
      </c>
      <c r="N3" s="452"/>
      <c r="O3" s="454"/>
      <c r="P3" s="451" t="s">
        <v>6</v>
      </c>
      <c r="Q3" s="452"/>
      <c r="R3" s="454"/>
      <c r="S3" s="451" t="s">
        <v>7</v>
      </c>
      <c r="T3" s="452"/>
      <c r="U3" s="454"/>
      <c r="V3" s="451" t="s">
        <v>8</v>
      </c>
      <c r="W3" s="452"/>
      <c r="X3" s="454"/>
      <c r="Y3" s="451" t="s">
        <v>9</v>
      </c>
      <c r="Z3" s="452"/>
      <c r="AA3" s="454"/>
      <c r="AB3" s="451" t="s">
        <v>10</v>
      </c>
      <c r="AC3" s="452"/>
      <c r="AD3" s="454"/>
      <c r="AE3" s="451" t="s">
        <v>11</v>
      </c>
      <c r="AF3" s="452"/>
      <c r="AG3" s="454"/>
      <c r="AH3" s="451" t="s">
        <v>12</v>
      </c>
      <c r="AI3" s="452"/>
      <c r="AJ3" s="454"/>
      <c r="AK3" s="451" t="s">
        <v>13</v>
      </c>
      <c r="AL3" s="452"/>
      <c r="AM3" s="454"/>
      <c r="AN3" s="451" t="s">
        <v>14</v>
      </c>
      <c r="AO3" s="452"/>
      <c r="AP3" s="453"/>
      <c r="AQ3" s="27"/>
      <c r="AR3" s="28"/>
      <c r="AS3" s="29"/>
      <c r="AT3" s="22"/>
    </row>
    <row r="4" spans="1:46" ht="18.75">
      <c r="A4" s="23"/>
      <c r="D4" s="31" t="s">
        <v>15</v>
      </c>
      <c r="E4" s="31" t="s">
        <v>16</v>
      </c>
      <c r="F4" s="31" t="s">
        <v>17</v>
      </c>
      <c r="G4" s="31" t="s">
        <v>15</v>
      </c>
      <c r="H4" s="31" t="s">
        <v>16</v>
      </c>
      <c r="I4" s="31" t="s">
        <v>17</v>
      </c>
      <c r="J4" s="31" t="s">
        <v>15</v>
      </c>
      <c r="K4" s="31" t="s">
        <v>16</v>
      </c>
      <c r="L4" s="31" t="s">
        <v>17</v>
      </c>
      <c r="M4" s="31" t="s">
        <v>15</v>
      </c>
      <c r="N4" s="31" t="s">
        <v>16</v>
      </c>
      <c r="O4" s="31" t="s">
        <v>17</v>
      </c>
      <c r="P4" s="31" t="s">
        <v>15</v>
      </c>
      <c r="Q4" s="31" t="s">
        <v>16</v>
      </c>
      <c r="R4" s="31" t="s">
        <v>17</v>
      </c>
      <c r="S4" s="31" t="s">
        <v>15</v>
      </c>
      <c r="T4" s="31" t="s">
        <v>16</v>
      </c>
      <c r="U4" s="31" t="s">
        <v>17</v>
      </c>
      <c r="V4" s="31" t="s">
        <v>15</v>
      </c>
      <c r="W4" s="31" t="s">
        <v>16</v>
      </c>
      <c r="X4" s="67" t="s">
        <v>17</v>
      </c>
      <c r="Y4" s="31" t="s">
        <v>15</v>
      </c>
      <c r="Z4" s="31" t="s">
        <v>16</v>
      </c>
      <c r="AA4" s="31" t="s">
        <v>17</v>
      </c>
      <c r="AB4" s="31" t="s">
        <v>15</v>
      </c>
      <c r="AC4" s="31" t="s">
        <v>16</v>
      </c>
      <c r="AD4" s="31" t="s">
        <v>17</v>
      </c>
      <c r="AE4" s="31" t="s">
        <v>15</v>
      </c>
      <c r="AF4" s="31" t="s">
        <v>16</v>
      </c>
      <c r="AG4" s="31" t="s">
        <v>17</v>
      </c>
      <c r="AH4" s="31" t="s">
        <v>15</v>
      </c>
      <c r="AI4" s="31" t="s">
        <v>16</v>
      </c>
      <c r="AJ4" s="31" t="s">
        <v>17</v>
      </c>
      <c r="AK4" s="31" t="s">
        <v>15</v>
      </c>
      <c r="AL4" s="31" t="s">
        <v>16</v>
      </c>
      <c r="AM4" s="31" t="s">
        <v>17</v>
      </c>
      <c r="AN4" s="31" t="s">
        <v>15</v>
      </c>
      <c r="AO4" s="31" t="s">
        <v>16</v>
      </c>
      <c r="AP4" s="31" t="s">
        <v>17</v>
      </c>
      <c r="AQ4" s="34"/>
      <c r="AR4" s="22"/>
      <c r="AS4" s="35"/>
      <c r="AT4" s="22"/>
    </row>
    <row r="5" spans="1:46" ht="18.75">
      <c r="A5" s="36"/>
      <c r="B5" s="37"/>
      <c r="C5" s="37"/>
      <c r="D5" s="38" t="s">
        <v>18</v>
      </c>
      <c r="E5" s="38" t="s">
        <v>19</v>
      </c>
      <c r="F5" s="38" t="s">
        <v>20</v>
      </c>
      <c r="G5" s="38" t="s">
        <v>18</v>
      </c>
      <c r="H5" s="38" t="s">
        <v>19</v>
      </c>
      <c r="I5" s="38" t="s">
        <v>20</v>
      </c>
      <c r="J5" s="38" t="s">
        <v>18</v>
      </c>
      <c r="K5" s="38" t="s">
        <v>19</v>
      </c>
      <c r="L5" s="38" t="s">
        <v>20</v>
      </c>
      <c r="M5" s="38" t="s">
        <v>18</v>
      </c>
      <c r="N5" s="38" t="s">
        <v>19</v>
      </c>
      <c r="O5" s="38" t="s">
        <v>20</v>
      </c>
      <c r="P5" s="38" t="s">
        <v>18</v>
      </c>
      <c r="Q5" s="38" t="s">
        <v>19</v>
      </c>
      <c r="R5" s="38" t="s">
        <v>20</v>
      </c>
      <c r="S5" s="38" t="s">
        <v>18</v>
      </c>
      <c r="T5" s="38" t="s">
        <v>19</v>
      </c>
      <c r="U5" s="38" t="s">
        <v>20</v>
      </c>
      <c r="V5" s="38" t="s">
        <v>18</v>
      </c>
      <c r="W5" s="38" t="s">
        <v>19</v>
      </c>
      <c r="X5" s="68" t="s">
        <v>20</v>
      </c>
      <c r="Y5" s="38" t="s">
        <v>18</v>
      </c>
      <c r="Z5" s="38" t="s">
        <v>19</v>
      </c>
      <c r="AA5" s="38" t="s">
        <v>20</v>
      </c>
      <c r="AB5" s="38" t="s">
        <v>18</v>
      </c>
      <c r="AC5" s="38" t="s">
        <v>19</v>
      </c>
      <c r="AD5" s="38" t="s">
        <v>20</v>
      </c>
      <c r="AE5" s="38" t="s">
        <v>18</v>
      </c>
      <c r="AF5" s="38" t="s">
        <v>19</v>
      </c>
      <c r="AG5" s="38" t="s">
        <v>20</v>
      </c>
      <c r="AH5" s="38" t="s">
        <v>18</v>
      </c>
      <c r="AI5" s="38" t="s">
        <v>19</v>
      </c>
      <c r="AJ5" s="38" t="s">
        <v>20</v>
      </c>
      <c r="AK5" s="38" t="s">
        <v>18</v>
      </c>
      <c r="AL5" s="38" t="s">
        <v>19</v>
      </c>
      <c r="AM5" s="38" t="s">
        <v>20</v>
      </c>
      <c r="AN5" s="38" t="s">
        <v>18</v>
      </c>
      <c r="AO5" s="38" t="s">
        <v>19</v>
      </c>
      <c r="AP5" s="38" t="s">
        <v>20</v>
      </c>
      <c r="AQ5" s="40"/>
      <c r="AR5" s="37"/>
      <c r="AS5" s="41"/>
      <c r="AT5" s="22"/>
    </row>
    <row r="6" spans="1:46" ht="18.75">
      <c r="A6" s="46" t="s">
        <v>21</v>
      </c>
      <c r="B6" s="394" t="s">
        <v>22</v>
      </c>
      <c r="C6" s="69" t="s">
        <v>23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6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>
        <f>+D6+G6+J6+M6+P6+S6+V6+Y6+AB6+AE6+AH6+AK6</f>
        <v>0</v>
      </c>
      <c r="AO6" s="1">
        <f>+E6+H6+K6+N6+Q6+T6+W6+Z6+AC6+AF6+AI6+AL6</f>
        <v>0</v>
      </c>
      <c r="AP6" s="1">
        <f>+F6+I6+L6+O6+R6+U6+X6+AA6+AD6+AG6+AJ6+AM6</f>
        <v>0</v>
      </c>
      <c r="AQ6" s="44" t="s">
        <v>23</v>
      </c>
      <c r="AR6" s="394" t="s">
        <v>22</v>
      </c>
      <c r="AS6" s="45" t="s">
        <v>21</v>
      </c>
      <c r="AT6" s="22"/>
    </row>
    <row r="7" spans="1:46" ht="18.75">
      <c r="A7" s="46"/>
      <c r="B7" s="395"/>
      <c r="C7" s="70" t="s">
        <v>24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7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>
        <f aca="true" t="shared" si="0" ref="AN7:AN58">+D7+G7+J7+M7+P7+S7+V7+Y7+AB7+AE7+AH7+AK7</f>
        <v>0</v>
      </c>
      <c r="AO7" s="2">
        <f aca="true" t="shared" si="1" ref="AO7:AO59">+E7+H7+K7+N7+Q7+T7+W7+Z7+AC7+AF7+AI7+AL7</f>
        <v>0</v>
      </c>
      <c r="AP7" s="2">
        <f aca="true" t="shared" si="2" ref="AP7:AP59">+F7+I7+L7+O7+R7+U7+X7+AA7+AD7+AG7+AJ7+AM7</f>
        <v>0</v>
      </c>
      <c r="AQ7" s="48" t="s">
        <v>24</v>
      </c>
      <c r="AR7" s="395"/>
      <c r="AS7" s="45"/>
      <c r="AT7" s="22"/>
    </row>
    <row r="8" spans="1:46" ht="18.75">
      <c r="A8" s="46" t="s">
        <v>25</v>
      </c>
      <c r="B8" s="394" t="s">
        <v>26</v>
      </c>
      <c r="C8" s="69" t="s">
        <v>23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6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>
        <f t="shared" si="0"/>
        <v>0</v>
      </c>
      <c r="AO8" s="1">
        <f t="shared" si="1"/>
        <v>0</v>
      </c>
      <c r="AP8" s="1">
        <f t="shared" si="2"/>
        <v>0</v>
      </c>
      <c r="AQ8" s="44" t="s">
        <v>23</v>
      </c>
      <c r="AR8" s="394" t="s">
        <v>26</v>
      </c>
      <c r="AS8" s="45" t="s">
        <v>25</v>
      </c>
      <c r="AT8" s="22"/>
    </row>
    <row r="9" spans="1:46" ht="18.75">
      <c r="A9" s="46"/>
      <c r="B9" s="395"/>
      <c r="C9" s="70" t="s">
        <v>24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7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>
        <f t="shared" si="0"/>
        <v>0</v>
      </c>
      <c r="AO9" s="2">
        <f t="shared" si="1"/>
        <v>0</v>
      </c>
      <c r="AP9" s="2">
        <f t="shared" si="2"/>
        <v>0</v>
      </c>
      <c r="AQ9" s="48" t="s">
        <v>24</v>
      </c>
      <c r="AR9" s="395"/>
      <c r="AS9" s="45"/>
      <c r="AT9" s="22"/>
    </row>
    <row r="10" spans="1:46" ht="18.75">
      <c r="A10" s="46" t="s">
        <v>27</v>
      </c>
      <c r="B10" s="394" t="s">
        <v>28</v>
      </c>
      <c r="C10" s="69" t="s">
        <v>23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6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>
        <f t="shared" si="0"/>
        <v>0</v>
      </c>
      <c r="AO10" s="1">
        <f t="shared" si="1"/>
        <v>0</v>
      </c>
      <c r="AP10" s="1">
        <f t="shared" si="2"/>
        <v>0</v>
      </c>
      <c r="AQ10" s="44" t="s">
        <v>23</v>
      </c>
      <c r="AR10" s="394" t="s">
        <v>28</v>
      </c>
      <c r="AS10" s="45" t="s">
        <v>27</v>
      </c>
      <c r="AT10" s="22"/>
    </row>
    <row r="11" spans="1:46" ht="18.75">
      <c r="A11" s="50"/>
      <c r="B11" s="395"/>
      <c r="C11" s="70" t="s">
        <v>24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7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>
        <f t="shared" si="0"/>
        <v>0</v>
      </c>
      <c r="AO11" s="2">
        <f t="shared" si="1"/>
        <v>0</v>
      </c>
      <c r="AP11" s="2">
        <f t="shared" si="2"/>
        <v>0</v>
      </c>
      <c r="AQ11" s="51" t="s">
        <v>24</v>
      </c>
      <c r="AR11" s="395"/>
      <c r="AS11" s="52"/>
      <c r="AT11" s="22"/>
    </row>
    <row r="12" spans="1:46" ht="18.75">
      <c r="A12" s="46"/>
      <c r="B12" s="394" t="s">
        <v>29</v>
      </c>
      <c r="C12" s="69" t="s">
        <v>23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6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>
        <f t="shared" si="0"/>
        <v>0</v>
      </c>
      <c r="AO12" s="1">
        <f t="shared" si="1"/>
        <v>0</v>
      </c>
      <c r="AP12" s="1">
        <f t="shared" si="2"/>
        <v>0</v>
      </c>
      <c r="AQ12" s="44" t="s">
        <v>23</v>
      </c>
      <c r="AR12" s="394" t="s">
        <v>29</v>
      </c>
      <c r="AS12" s="45"/>
      <c r="AT12" s="22"/>
    </row>
    <row r="13" spans="1:46" ht="18.75">
      <c r="A13" s="46" t="s">
        <v>30</v>
      </c>
      <c r="B13" s="395"/>
      <c r="C13" s="70" t="s">
        <v>24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7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>
        <f t="shared" si="0"/>
        <v>0</v>
      </c>
      <c r="AO13" s="2">
        <f t="shared" si="1"/>
        <v>0</v>
      </c>
      <c r="AP13" s="2">
        <f t="shared" si="2"/>
        <v>0</v>
      </c>
      <c r="AQ13" s="48" t="s">
        <v>24</v>
      </c>
      <c r="AR13" s="395"/>
      <c r="AS13" s="45" t="s">
        <v>30</v>
      </c>
      <c r="AT13" s="22"/>
    </row>
    <row r="14" spans="1:46" ht="18.75">
      <c r="A14" s="46"/>
      <c r="B14" s="394" t="s">
        <v>31</v>
      </c>
      <c r="C14" s="69" t="s">
        <v>23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6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>
        <f t="shared" si="0"/>
        <v>0</v>
      </c>
      <c r="AO14" s="1">
        <f t="shared" si="1"/>
        <v>0</v>
      </c>
      <c r="AP14" s="1">
        <f t="shared" si="2"/>
        <v>0</v>
      </c>
      <c r="AQ14" s="44" t="s">
        <v>23</v>
      </c>
      <c r="AR14" s="394" t="s">
        <v>31</v>
      </c>
      <c r="AS14" s="45"/>
      <c r="AT14" s="22"/>
    </row>
    <row r="15" spans="1:46" ht="18.75">
      <c r="A15" s="46" t="s">
        <v>25</v>
      </c>
      <c r="B15" s="395"/>
      <c r="C15" s="70" t="s">
        <v>24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7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>
        <f t="shared" si="0"/>
        <v>0</v>
      </c>
      <c r="AO15" s="2">
        <f t="shared" si="1"/>
        <v>0</v>
      </c>
      <c r="AP15" s="2">
        <f t="shared" si="2"/>
        <v>0</v>
      </c>
      <c r="AQ15" s="48" t="s">
        <v>24</v>
      </c>
      <c r="AR15" s="395"/>
      <c r="AS15" s="45" t="s">
        <v>25</v>
      </c>
      <c r="AT15" s="22"/>
    </row>
    <row r="16" spans="1:46" ht="18.75">
      <c r="A16" s="46"/>
      <c r="B16" s="394" t="s">
        <v>32</v>
      </c>
      <c r="C16" s="69" t="s">
        <v>23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6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>
        <f t="shared" si="0"/>
        <v>0</v>
      </c>
      <c r="AO16" s="1">
        <f t="shared" si="1"/>
        <v>0</v>
      </c>
      <c r="AP16" s="1">
        <f t="shared" si="2"/>
        <v>0</v>
      </c>
      <c r="AQ16" s="44" t="s">
        <v>23</v>
      </c>
      <c r="AR16" s="394" t="s">
        <v>32</v>
      </c>
      <c r="AS16" s="45"/>
      <c r="AT16" s="22"/>
    </row>
    <row r="17" spans="1:46" ht="18.75">
      <c r="A17" s="46" t="s">
        <v>27</v>
      </c>
      <c r="B17" s="395"/>
      <c r="C17" s="70" t="s">
        <v>24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7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>
        <f t="shared" si="0"/>
        <v>0</v>
      </c>
      <c r="AO17" s="2">
        <f t="shared" si="1"/>
        <v>0</v>
      </c>
      <c r="AP17" s="2">
        <f t="shared" si="2"/>
        <v>0</v>
      </c>
      <c r="AQ17" s="48" t="s">
        <v>24</v>
      </c>
      <c r="AR17" s="395"/>
      <c r="AS17" s="45" t="s">
        <v>27</v>
      </c>
      <c r="AT17" s="22"/>
    </row>
    <row r="18" spans="1:46" ht="18.75">
      <c r="A18" s="46"/>
      <c r="B18" s="394" t="s">
        <v>33</v>
      </c>
      <c r="C18" s="69" t="s">
        <v>23</v>
      </c>
      <c r="D18" s="1">
        <v>69</v>
      </c>
      <c r="E18" s="1">
        <v>0.775</v>
      </c>
      <c r="F18" s="1">
        <v>1424.071</v>
      </c>
      <c r="G18" s="1">
        <v>42</v>
      </c>
      <c r="H18" s="1">
        <v>0.5711</v>
      </c>
      <c r="I18" s="1">
        <v>1049.402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6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>
        <f t="shared" si="0"/>
        <v>111</v>
      </c>
      <c r="AO18" s="1">
        <f t="shared" si="1"/>
        <v>1.3461</v>
      </c>
      <c r="AP18" s="1">
        <f t="shared" si="2"/>
        <v>2473.473</v>
      </c>
      <c r="AQ18" s="44" t="s">
        <v>23</v>
      </c>
      <c r="AR18" s="394" t="s">
        <v>33</v>
      </c>
      <c r="AS18" s="45"/>
      <c r="AT18" s="22"/>
    </row>
    <row r="19" spans="1:46" ht="18.75">
      <c r="A19" s="50"/>
      <c r="B19" s="395"/>
      <c r="C19" s="70" t="s">
        <v>24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7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>
        <f t="shared" si="0"/>
        <v>0</v>
      </c>
      <c r="AO19" s="2">
        <f t="shared" si="1"/>
        <v>0</v>
      </c>
      <c r="AP19" s="2">
        <f t="shared" si="2"/>
        <v>0</v>
      </c>
      <c r="AQ19" s="51" t="s">
        <v>24</v>
      </c>
      <c r="AR19" s="395"/>
      <c r="AS19" s="52"/>
      <c r="AT19" s="22"/>
    </row>
    <row r="20" spans="1:46" ht="18.75">
      <c r="A20" s="46" t="s">
        <v>34</v>
      </c>
      <c r="B20" s="394" t="s">
        <v>35</v>
      </c>
      <c r="C20" s="69" t="s">
        <v>23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6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>
        <f t="shared" si="0"/>
        <v>0</v>
      </c>
      <c r="AO20" s="1">
        <f t="shared" si="1"/>
        <v>0</v>
      </c>
      <c r="AP20" s="1">
        <f t="shared" si="2"/>
        <v>0</v>
      </c>
      <c r="AQ20" s="44" t="s">
        <v>23</v>
      </c>
      <c r="AR20" s="394" t="s">
        <v>35</v>
      </c>
      <c r="AS20" s="45" t="s">
        <v>34</v>
      </c>
      <c r="AT20" s="22"/>
    </row>
    <row r="21" spans="1:46" ht="18.75">
      <c r="A21" s="46" t="s">
        <v>25</v>
      </c>
      <c r="B21" s="395"/>
      <c r="C21" s="70" t="s">
        <v>24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7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>
        <f t="shared" si="0"/>
        <v>0</v>
      </c>
      <c r="AO21" s="2">
        <f t="shared" si="1"/>
        <v>0</v>
      </c>
      <c r="AP21" s="2">
        <f t="shared" si="2"/>
        <v>0</v>
      </c>
      <c r="AQ21" s="48" t="s">
        <v>24</v>
      </c>
      <c r="AR21" s="395"/>
      <c r="AS21" s="45" t="s">
        <v>25</v>
      </c>
      <c r="AT21" s="22"/>
    </row>
    <row r="22" spans="1:46" ht="18.75">
      <c r="A22" s="46" t="s">
        <v>27</v>
      </c>
      <c r="B22" s="394" t="s">
        <v>36</v>
      </c>
      <c r="C22" s="69" t="s">
        <v>23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6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>
        <f t="shared" si="0"/>
        <v>0</v>
      </c>
      <c r="AO22" s="1">
        <f t="shared" si="1"/>
        <v>0</v>
      </c>
      <c r="AP22" s="1">
        <f t="shared" si="2"/>
        <v>0</v>
      </c>
      <c r="AQ22" s="44" t="s">
        <v>23</v>
      </c>
      <c r="AR22" s="394" t="s">
        <v>36</v>
      </c>
      <c r="AS22" s="45" t="s">
        <v>27</v>
      </c>
      <c r="AT22" s="22"/>
    </row>
    <row r="23" spans="1:46" ht="18.75">
      <c r="A23" s="50"/>
      <c r="B23" s="395"/>
      <c r="C23" s="70" t="s">
        <v>24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7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>
        <f t="shared" si="0"/>
        <v>0</v>
      </c>
      <c r="AO23" s="2">
        <f t="shared" si="1"/>
        <v>0</v>
      </c>
      <c r="AP23" s="2">
        <f t="shared" si="2"/>
        <v>0</v>
      </c>
      <c r="AQ23" s="51" t="s">
        <v>24</v>
      </c>
      <c r="AR23" s="395"/>
      <c r="AS23" s="52"/>
      <c r="AT23" s="22"/>
    </row>
    <row r="24" spans="1:46" ht="18.75">
      <c r="A24" s="46"/>
      <c r="B24" s="394" t="s">
        <v>37</v>
      </c>
      <c r="C24" s="69" t="s">
        <v>23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6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>
        <f t="shared" si="0"/>
        <v>0</v>
      </c>
      <c r="AO24" s="1">
        <f t="shared" si="1"/>
        <v>0</v>
      </c>
      <c r="AP24" s="1">
        <f t="shared" si="2"/>
        <v>0</v>
      </c>
      <c r="AQ24" s="44" t="s">
        <v>23</v>
      </c>
      <c r="AR24" s="455" t="s">
        <v>37</v>
      </c>
      <c r="AS24" s="62"/>
      <c r="AT24" s="22"/>
    </row>
    <row r="25" spans="1:46" ht="18.75">
      <c r="A25" s="46" t="s">
        <v>38</v>
      </c>
      <c r="B25" s="395"/>
      <c r="C25" s="70" t="s">
        <v>24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7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>
        <f t="shared" si="0"/>
        <v>0</v>
      </c>
      <c r="AO25" s="2">
        <f t="shared" si="1"/>
        <v>0</v>
      </c>
      <c r="AP25" s="2">
        <f t="shared" si="2"/>
        <v>0</v>
      </c>
      <c r="AQ25" s="48" t="s">
        <v>24</v>
      </c>
      <c r="AR25" s="456"/>
      <c r="AS25" s="53" t="s">
        <v>38</v>
      </c>
      <c r="AT25" s="22"/>
    </row>
    <row r="26" spans="1:46" ht="18.75">
      <c r="A26" s="46"/>
      <c r="B26" s="394" t="s">
        <v>39</v>
      </c>
      <c r="C26" s="69" t="s">
        <v>23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6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>
        <f t="shared" si="0"/>
        <v>0</v>
      </c>
      <c r="AO26" s="1">
        <f t="shared" si="1"/>
        <v>0</v>
      </c>
      <c r="AP26" s="1">
        <f t="shared" si="2"/>
        <v>0</v>
      </c>
      <c r="AQ26" s="44" t="s">
        <v>23</v>
      </c>
      <c r="AR26" s="455" t="s">
        <v>39</v>
      </c>
      <c r="AS26" s="53"/>
      <c r="AT26" s="22"/>
    </row>
    <row r="27" spans="1:46" ht="18.75">
      <c r="A27" s="46" t="s">
        <v>25</v>
      </c>
      <c r="B27" s="395"/>
      <c r="C27" s="70" t="s">
        <v>24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7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>
        <f t="shared" si="0"/>
        <v>0</v>
      </c>
      <c r="AO27" s="2">
        <f t="shared" si="1"/>
        <v>0</v>
      </c>
      <c r="AP27" s="2">
        <f t="shared" si="2"/>
        <v>0</v>
      </c>
      <c r="AQ27" s="48" t="s">
        <v>24</v>
      </c>
      <c r="AR27" s="456"/>
      <c r="AS27" s="53" t="s">
        <v>25</v>
      </c>
      <c r="AT27" s="22"/>
    </row>
    <row r="28" spans="1:46" ht="18.75">
      <c r="A28" s="46"/>
      <c r="B28" s="394" t="s">
        <v>40</v>
      </c>
      <c r="C28" s="69" t="s">
        <v>23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6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>
        <f t="shared" si="0"/>
        <v>0</v>
      </c>
      <c r="AO28" s="1">
        <f t="shared" si="1"/>
        <v>0</v>
      </c>
      <c r="AP28" s="1">
        <f t="shared" si="2"/>
        <v>0</v>
      </c>
      <c r="AQ28" s="44" t="s">
        <v>23</v>
      </c>
      <c r="AR28" s="455" t="s">
        <v>40</v>
      </c>
      <c r="AS28" s="53"/>
      <c r="AT28" s="22"/>
    </row>
    <row r="29" spans="1:46" ht="18.75">
      <c r="A29" s="46" t="s">
        <v>27</v>
      </c>
      <c r="B29" s="395"/>
      <c r="C29" s="70" t="s">
        <v>24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7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>
        <f t="shared" si="0"/>
        <v>0</v>
      </c>
      <c r="AO29" s="2">
        <f t="shared" si="1"/>
        <v>0</v>
      </c>
      <c r="AP29" s="2">
        <f t="shared" si="2"/>
        <v>0</v>
      </c>
      <c r="AQ29" s="48" t="s">
        <v>24</v>
      </c>
      <c r="AR29" s="456"/>
      <c r="AS29" s="53" t="s">
        <v>27</v>
      </c>
      <c r="AT29" s="22"/>
    </row>
    <row r="30" spans="1:46" ht="18.75">
      <c r="A30" s="46"/>
      <c r="B30" s="394" t="s">
        <v>41</v>
      </c>
      <c r="C30" s="69" t="s">
        <v>23</v>
      </c>
      <c r="D30" s="1">
        <v>233</v>
      </c>
      <c r="E30" s="1">
        <v>7.5547</v>
      </c>
      <c r="F30" s="1">
        <v>3506.686</v>
      </c>
      <c r="G30" s="1">
        <v>259</v>
      </c>
      <c r="H30" s="1">
        <v>7.0898</v>
      </c>
      <c r="I30" s="1">
        <v>4511.822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6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>
        <f t="shared" si="0"/>
        <v>492</v>
      </c>
      <c r="AO30" s="1">
        <f t="shared" si="1"/>
        <v>14.6445</v>
      </c>
      <c r="AP30" s="1">
        <f t="shared" si="2"/>
        <v>8018.508</v>
      </c>
      <c r="AQ30" s="44" t="s">
        <v>23</v>
      </c>
      <c r="AR30" s="455" t="s">
        <v>41</v>
      </c>
      <c r="AS30" s="53"/>
      <c r="AT30" s="22"/>
    </row>
    <row r="31" spans="1:46" ht="18.75">
      <c r="A31" s="50"/>
      <c r="B31" s="395"/>
      <c r="C31" s="70" t="s">
        <v>24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7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>
        <f t="shared" si="0"/>
        <v>0</v>
      </c>
      <c r="AO31" s="2">
        <f t="shared" si="1"/>
        <v>0</v>
      </c>
      <c r="AP31" s="2">
        <f t="shared" si="2"/>
        <v>0</v>
      </c>
      <c r="AQ31" s="51" t="s">
        <v>24</v>
      </c>
      <c r="AR31" s="456"/>
      <c r="AS31" s="232"/>
      <c r="AT31" s="22"/>
    </row>
    <row r="32" spans="1:46" ht="18.75">
      <c r="A32" s="46" t="s">
        <v>42</v>
      </c>
      <c r="B32" s="394" t="s">
        <v>43</v>
      </c>
      <c r="C32" s="69" t="s">
        <v>23</v>
      </c>
      <c r="D32" s="1">
        <v>1</v>
      </c>
      <c r="E32" s="1">
        <v>0.13</v>
      </c>
      <c r="F32" s="1">
        <v>4.778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6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>
        <f t="shared" si="0"/>
        <v>1</v>
      </c>
      <c r="AO32" s="1">
        <f t="shared" si="1"/>
        <v>0.13</v>
      </c>
      <c r="AP32" s="1">
        <f t="shared" si="2"/>
        <v>4.778</v>
      </c>
      <c r="AQ32" s="44" t="s">
        <v>23</v>
      </c>
      <c r="AR32" s="394" t="s">
        <v>43</v>
      </c>
      <c r="AS32" s="45" t="s">
        <v>42</v>
      </c>
      <c r="AT32" s="22"/>
    </row>
    <row r="33" spans="1:46" ht="18.75">
      <c r="A33" s="46" t="s">
        <v>44</v>
      </c>
      <c r="B33" s="395"/>
      <c r="C33" s="70" t="s">
        <v>24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7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>
        <f t="shared" si="0"/>
        <v>0</v>
      </c>
      <c r="AO33" s="2">
        <f t="shared" si="1"/>
        <v>0</v>
      </c>
      <c r="AP33" s="2">
        <f t="shared" si="2"/>
        <v>0</v>
      </c>
      <c r="AQ33" s="48" t="s">
        <v>24</v>
      </c>
      <c r="AR33" s="395"/>
      <c r="AS33" s="45" t="s">
        <v>44</v>
      </c>
      <c r="AT33" s="22"/>
    </row>
    <row r="34" spans="1:46" ht="18.75">
      <c r="A34" s="46" t="s">
        <v>25</v>
      </c>
      <c r="B34" s="394" t="s">
        <v>45</v>
      </c>
      <c r="C34" s="69" t="s">
        <v>23</v>
      </c>
      <c r="D34" s="1">
        <v>12</v>
      </c>
      <c r="E34" s="1">
        <v>0.1037</v>
      </c>
      <c r="F34" s="1">
        <v>95.378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6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>
        <f t="shared" si="0"/>
        <v>12</v>
      </c>
      <c r="AO34" s="1">
        <f t="shared" si="1"/>
        <v>0.1037</v>
      </c>
      <c r="AP34" s="1">
        <f t="shared" si="2"/>
        <v>95.378</v>
      </c>
      <c r="AQ34" s="44" t="s">
        <v>23</v>
      </c>
      <c r="AR34" s="394" t="s">
        <v>45</v>
      </c>
      <c r="AS34" s="45" t="s">
        <v>25</v>
      </c>
      <c r="AT34" s="22"/>
    </row>
    <row r="35" spans="1:46" ht="18.75">
      <c r="A35" s="50" t="s">
        <v>27</v>
      </c>
      <c r="B35" s="395"/>
      <c r="C35" s="70" t="s">
        <v>24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7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>
        <f t="shared" si="0"/>
        <v>0</v>
      </c>
      <c r="AO35" s="2">
        <f t="shared" si="1"/>
        <v>0</v>
      </c>
      <c r="AP35" s="2">
        <f t="shared" si="2"/>
        <v>0</v>
      </c>
      <c r="AQ35" s="51" t="s">
        <v>24</v>
      </c>
      <c r="AR35" s="395"/>
      <c r="AS35" s="52" t="s">
        <v>27</v>
      </c>
      <c r="AT35" s="22"/>
    </row>
    <row r="36" spans="1:46" ht="18.75">
      <c r="A36" s="46" t="s">
        <v>46</v>
      </c>
      <c r="B36" s="394" t="s">
        <v>47</v>
      </c>
      <c r="C36" s="69" t="s">
        <v>23</v>
      </c>
      <c r="D36" s="1"/>
      <c r="E36" s="1"/>
      <c r="F36" s="1"/>
      <c r="G36" s="1">
        <v>11</v>
      </c>
      <c r="H36" s="1">
        <v>2.648</v>
      </c>
      <c r="I36" s="1">
        <v>194.63</v>
      </c>
      <c r="J36" s="1"/>
      <c r="K36" s="1"/>
      <c r="L36" s="76"/>
      <c r="M36" s="75"/>
      <c r="N36" s="1"/>
      <c r="O36" s="1"/>
      <c r="P36" s="1"/>
      <c r="Q36" s="1"/>
      <c r="R36" s="1"/>
      <c r="S36" s="1"/>
      <c r="T36" s="1"/>
      <c r="U36" s="1"/>
      <c r="V36" s="1"/>
      <c r="W36" s="1"/>
      <c r="X36" s="6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>
        <f t="shared" si="0"/>
        <v>11</v>
      </c>
      <c r="AO36" s="1">
        <f t="shared" si="1"/>
        <v>2.648</v>
      </c>
      <c r="AP36" s="1">
        <f t="shared" si="2"/>
        <v>194.63</v>
      </c>
      <c r="AQ36" s="44" t="s">
        <v>23</v>
      </c>
      <c r="AR36" s="394" t="s">
        <v>47</v>
      </c>
      <c r="AS36" s="45" t="s">
        <v>46</v>
      </c>
      <c r="AT36" s="22"/>
    </row>
    <row r="37" spans="1:46" ht="18.75">
      <c r="A37" s="46" t="s">
        <v>25</v>
      </c>
      <c r="B37" s="395"/>
      <c r="C37" s="70" t="s">
        <v>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7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>
        <f t="shared" si="0"/>
        <v>0</v>
      </c>
      <c r="AO37" s="2">
        <f t="shared" si="1"/>
        <v>0</v>
      </c>
      <c r="AP37" s="2">
        <f t="shared" si="2"/>
        <v>0</v>
      </c>
      <c r="AQ37" s="48" t="s">
        <v>24</v>
      </c>
      <c r="AR37" s="395"/>
      <c r="AS37" s="45" t="s">
        <v>25</v>
      </c>
      <c r="AT37" s="22"/>
    </row>
    <row r="38" spans="1:46" ht="18.75">
      <c r="A38" s="46" t="s">
        <v>27</v>
      </c>
      <c r="B38" s="394" t="s">
        <v>48</v>
      </c>
      <c r="C38" s="69" t="s">
        <v>23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6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>
        <f t="shared" si="0"/>
        <v>0</v>
      </c>
      <c r="AO38" s="1">
        <f t="shared" si="1"/>
        <v>0</v>
      </c>
      <c r="AP38" s="1">
        <f t="shared" si="2"/>
        <v>0</v>
      </c>
      <c r="AQ38" s="44" t="s">
        <v>23</v>
      </c>
      <c r="AR38" s="394" t="s">
        <v>48</v>
      </c>
      <c r="AS38" s="45" t="s">
        <v>27</v>
      </c>
      <c r="AT38" s="22"/>
    </row>
    <row r="39" spans="1:46" ht="18.75">
      <c r="A39" s="50" t="s">
        <v>49</v>
      </c>
      <c r="B39" s="395"/>
      <c r="C39" s="70" t="s">
        <v>24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7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>
        <f t="shared" si="0"/>
        <v>0</v>
      </c>
      <c r="AO39" s="2">
        <f t="shared" si="1"/>
        <v>0</v>
      </c>
      <c r="AP39" s="2">
        <f t="shared" si="2"/>
        <v>0</v>
      </c>
      <c r="AQ39" s="51" t="s">
        <v>24</v>
      </c>
      <c r="AR39" s="395"/>
      <c r="AS39" s="52" t="s">
        <v>49</v>
      </c>
      <c r="AT39" s="22"/>
    </row>
    <row r="40" spans="1:46" ht="18.75">
      <c r="A40" s="46"/>
      <c r="B40" s="394" t="s">
        <v>50</v>
      </c>
      <c r="C40" s="69" t="s">
        <v>23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6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>
        <f t="shared" si="0"/>
        <v>0</v>
      </c>
      <c r="AO40" s="1">
        <f t="shared" si="1"/>
        <v>0</v>
      </c>
      <c r="AP40" s="1">
        <f t="shared" si="2"/>
        <v>0</v>
      </c>
      <c r="AQ40" s="44" t="s">
        <v>23</v>
      </c>
      <c r="AR40" s="394" t="s">
        <v>50</v>
      </c>
      <c r="AS40" s="45"/>
      <c r="AT40" s="22"/>
    </row>
    <row r="41" spans="1:46" ht="18.75">
      <c r="A41" s="46" t="s">
        <v>51</v>
      </c>
      <c r="B41" s="395"/>
      <c r="C41" s="70" t="s">
        <v>24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7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>
        <f t="shared" si="0"/>
        <v>0</v>
      </c>
      <c r="AO41" s="2">
        <f t="shared" si="1"/>
        <v>0</v>
      </c>
      <c r="AP41" s="2">
        <f t="shared" si="2"/>
        <v>0</v>
      </c>
      <c r="AQ41" s="48" t="s">
        <v>24</v>
      </c>
      <c r="AR41" s="395"/>
      <c r="AS41" s="45" t="s">
        <v>51</v>
      </c>
      <c r="AT41" s="22"/>
    </row>
    <row r="42" spans="1:46" ht="18.75">
      <c r="A42" s="46"/>
      <c r="B42" s="394" t="s">
        <v>52</v>
      </c>
      <c r="C42" s="69" t="s">
        <v>23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6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>
        <f t="shared" si="0"/>
        <v>0</v>
      </c>
      <c r="AO42" s="1">
        <f t="shared" si="1"/>
        <v>0</v>
      </c>
      <c r="AP42" s="1">
        <f t="shared" si="2"/>
        <v>0</v>
      </c>
      <c r="AQ42" s="44" t="s">
        <v>23</v>
      </c>
      <c r="AR42" s="394" t="s">
        <v>52</v>
      </c>
      <c r="AS42" s="45"/>
      <c r="AT42" s="22"/>
    </row>
    <row r="43" spans="1:46" ht="18.75">
      <c r="A43" s="46" t="s">
        <v>53</v>
      </c>
      <c r="B43" s="395"/>
      <c r="C43" s="70" t="s">
        <v>24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7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>
        <f t="shared" si="0"/>
        <v>0</v>
      </c>
      <c r="AO43" s="2">
        <f t="shared" si="1"/>
        <v>0</v>
      </c>
      <c r="AP43" s="2">
        <f t="shared" si="2"/>
        <v>0</v>
      </c>
      <c r="AQ43" s="44" t="s">
        <v>24</v>
      </c>
      <c r="AR43" s="395"/>
      <c r="AS43" s="45" t="s">
        <v>53</v>
      </c>
      <c r="AT43" s="22"/>
    </row>
    <row r="44" spans="1:46" ht="18.75">
      <c r="A44" s="46"/>
      <c r="B44" s="394" t="s">
        <v>54</v>
      </c>
      <c r="C44" s="69" t="s">
        <v>23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6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>
        <f t="shared" si="0"/>
        <v>0</v>
      </c>
      <c r="AO44" s="1">
        <f t="shared" si="1"/>
        <v>0</v>
      </c>
      <c r="AP44" s="1">
        <f t="shared" si="2"/>
        <v>0</v>
      </c>
      <c r="AQ44" s="54" t="s">
        <v>23</v>
      </c>
      <c r="AR44" s="394" t="s">
        <v>54</v>
      </c>
      <c r="AS44" s="45"/>
      <c r="AT44" s="22"/>
    </row>
    <row r="45" spans="1:46" ht="18.75">
      <c r="A45" s="46" t="s">
        <v>27</v>
      </c>
      <c r="B45" s="395"/>
      <c r="C45" s="70" t="s">
        <v>24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7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>
        <f t="shared" si="0"/>
        <v>0</v>
      </c>
      <c r="AO45" s="2">
        <f t="shared" si="1"/>
        <v>0</v>
      </c>
      <c r="AP45" s="2">
        <f t="shared" si="2"/>
        <v>0</v>
      </c>
      <c r="AQ45" s="48" t="s">
        <v>24</v>
      </c>
      <c r="AR45" s="395"/>
      <c r="AS45" s="55" t="s">
        <v>27</v>
      </c>
      <c r="AT45" s="22"/>
    </row>
    <row r="46" spans="1:46" ht="18.75">
      <c r="A46" s="46"/>
      <c r="B46" s="394" t="s">
        <v>55</v>
      </c>
      <c r="C46" s="69" t="s">
        <v>23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6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>
        <f t="shared" si="0"/>
        <v>0</v>
      </c>
      <c r="AO46" s="1">
        <f t="shared" si="1"/>
        <v>0</v>
      </c>
      <c r="AP46" s="1">
        <f t="shared" si="2"/>
        <v>0</v>
      </c>
      <c r="AQ46" s="44" t="s">
        <v>23</v>
      </c>
      <c r="AR46" s="394" t="s">
        <v>55</v>
      </c>
      <c r="AS46" s="55"/>
      <c r="AT46" s="22"/>
    </row>
    <row r="47" spans="1:46" ht="18.75">
      <c r="A47" s="50"/>
      <c r="B47" s="395"/>
      <c r="C47" s="70" t="s">
        <v>24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7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>
        <f t="shared" si="0"/>
        <v>0</v>
      </c>
      <c r="AO47" s="2">
        <f t="shared" si="1"/>
        <v>0</v>
      </c>
      <c r="AP47" s="2">
        <f t="shared" si="2"/>
        <v>0</v>
      </c>
      <c r="AQ47" s="51" t="s">
        <v>24</v>
      </c>
      <c r="AR47" s="395"/>
      <c r="AS47" s="56"/>
      <c r="AT47" s="22"/>
    </row>
    <row r="48" spans="1:46" ht="18.75">
      <c r="A48" s="46"/>
      <c r="B48" s="394" t="s">
        <v>56</v>
      </c>
      <c r="C48" s="69" t="s">
        <v>23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6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>
        <f t="shared" si="0"/>
        <v>0</v>
      </c>
      <c r="AO48" s="1">
        <f t="shared" si="1"/>
        <v>0</v>
      </c>
      <c r="AP48" s="1">
        <f t="shared" si="2"/>
        <v>0</v>
      </c>
      <c r="AQ48" s="44" t="s">
        <v>23</v>
      </c>
      <c r="AR48" s="394" t="s">
        <v>56</v>
      </c>
      <c r="AS48" s="55"/>
      <c r="AT48" s="22"/>
    </row>
    <row r="49" spans="1:46" ht="18.75">
      <c r="A49" s="46" t="s">
        <v>57</v>
      </c>
      <c r="B49" s="395"/>
      <c r="C49" s="70" t="s">
        <v>24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7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>
        <f t="shared" si="0"/>
        <v>0</v>
      </c>
      <c r="AO49" s="2">
        <f t="shared" si="1"/>
        <v>0</v>
      </c>
      <c r="AP49" s="2">
        <f t="shared" si="2"/>
        <v>0</v>
      </c>
      <c r="AQ49" s="48" t="s">
        <v>24</v>
      </c>
      <c r="AR49" s="395"/>
      <c r="AS49" s="55" t="s">
        <v>57</v>
      </c>
      <c r="AT49" s="22"/>
    </row>
    <row r="50" spans="1:46" ht="18.75">
      <c r="A50" s="46"/>
      <c r="B50" s="394" t="s">
        <v>58</v>
      </c>
      <c r="C50" s="69" t="s">
        <v>23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6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>
        <f t="shared" si="0"/>
        <v>0</v>
      </c>
      <c r="AO50" s="1">
        <f t="shared" si="1"/>
        <v>0</v>
      </c>
      <c r="AP50" s="1">
        <f t="shared" si="2"/>
        <v>0</v>
      </c>
      <c r="AQ50" s="44" t="s">
        <v>23</v>
      </c>
      <c r="AR50" s="455" t="s">
        <v>58</v>
      </c>
      <c r="AS50" s="53"/>
      <c r="AT50" s="22"/>
    </row>
    <row r="51" spans="1:46" ht="18.75">
      <c r="A51" s="46"/>
      <c r="B51" s="395"/>
      <c r="C51" s="70" t="s">
        <v>24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7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>
        <f t="shared" si="0"/>
        <v>0</v>
      </c>
      <c r="AO51" s="2">
        <f t="shared" si="1"/>
        <v>0</v>
      </c>
      <c r="AP51" s="2">
        <f t="shared" si="2"/>
        <v>0</v>
      </c>
      <c r="AQ51" s="48" t="s">
        <v>24</v>
      </c>
      <c r="AR51" s="456"/>
      <c r="AS51" s="55"/>
      <c r="AT51" s="22"/>
    </row>
    <row r="52" spans="1:46" ht="18.75">
      <c r="A52" s="46"/>
      <c r="B52" s="394" t="s">
        <v>59</v>
      </c>
      <c r="C52" s="69" t="s">
        <v>23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6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>
        <f t="shared" si="0"/>
        <v>0</v>
      </c>
      <c r="AO52" s="1">
        <f t="shared" si="1"/>
        <v>0</v>
      </c>
      <c r="AP52" s="1">
        <f t="shared" si="2"/>
        <v>0</v>
      </c>
      <c r="AQ52" s="44" t="s">
        <v>23</v>
      </c>
      <c r="AR52" s="394" t="s">
        <v>59</v>
      </c>
      <c r="AS52" s="55"/>
      <c r="AT52" s="22"/>
    </row>
    <row r="53" spans="1:46" ht="18.75">
      <c r="A53" s="46" t="s">
        <v>27</v>
      </c>
      <c r="B53" s="395"/>
      <c r="C53" s="70" t="s">
        <v>24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7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>
        <f t="shared" si="0"/>
        <v>0</v>
      </c>
      <c r="AO53" s="2">
        <f t="shared" si="1"/>
        <v>0</v>
      </c>
      <c r="AP53" s="2">
        <f t="shared" si="2"/>
        <v>0</v>
      </c>
      <c r="AQ53" s="48" t="s">
        <v>24</v>
      </c>
      <c r="AR53" s="395"/>
      <c r="AS53" s="55" t="s">
        <v>27</v>
      </c>
      <c r="AT53" s="22"/>
    </row>
    <row r="54" spans="1:46" ht="18.75">
      <c r="A54" s="46"/>
      <c r="B54" s="394" t="s">
        <v>60</v>
      </c>
      <c r="C54" s="69" t="s">
        <v>23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6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>
        <f t="shared" si="0"/>
        <v>0</v>
      </c>
      <c r="AO54" s="1">
        <f t="shared" si="1"/>
        <v>0</v>
      </c>
      <c r="AP54" s="1">
        <f t="shared" si="2"/>
        <v>0</v>
      </c>
      <c r="AQ54" s="44" t="s">
        <v>23</v>
      </c>
      <c r="AR54" s="394" t="s">
        <v>60</v>
      </c>
      <c r="AS54" s="45"/>
      <c r="AT54" s="22"/>
    </row>
    <row r="55" spans="1:46" ht="18.75">
      <c r="A55" s="50"/>
      <c r="B55" s="395"/>
      <c r="C55" s="70" t="s">
        <v>24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7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>
        <f t="shared" si="0"/>
        <v>0</v>
      </c>
      <c r="AO55" s="2">
        <f t="shared" si="1"/>
        <v>0</v>
      </c>
      <c r="AP55" s="2">
        <f t="shared" si="2"/>
        <v>0</v>
      </c>
      <c r="AQ55" s="51" t="s">
        <v>24</v>
      </c>
      <c r="AR55" s="395"/>
      <c r="AS55" s="52"/>
      <c r="AT55" s="22"/>
    </row>
    <row r="56" spans="1:46" ht="18.75">
      <c r="A56" s="403" t="s">
        <v>109</v>
      </c>
      <c r="B56" s="404"/>
      <c r="C56" s="69" t="s">
        <v>23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6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>
        <f t="shared" si="0"/>
        <v>0</v>
      </c>
      <c r="AO56" s="1">
        <f t="shared" si="1"/>
        <v>0</v>
      </c>
      <c r="AP56" s="1">
        <f t="shared" si="2"/>
        <v>0</v>
      </c>
      <c r="AQ56" s="57" t="s">
        <v>23</v>
      </c>
      <c r="AR56" s="409" t="s">
        <v>101</v>
      </c>
      <c r="AS56" s="410"/>
      <c r="AT56" s="22"/>
    </row>
    <row r="57" spans="1:46" ht="18.75">
      <c r="A57" s="405"/>
      <c r="B57" s="406"/>
      <c r="C57" s="70" t="s">
        <v>24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7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>
        <f t="shared" si="0"/>
        <v>0</v>
      </c>
      <c r="AO57" s="2">
        <f t="shared" si="1"/>
        <v>0</v>
      </c>
      <c r="AP57" s="2">
        <f t="shared" si="2"/>
        <v>0</v>
      </c>
      <c r="AQ57" s="58" t="s">
        <v>24</v>
      </c>
      <c r="AR57" s="411"/>
      <c r="AS57" s="412"/>
      <c r="AT57" s="22"/>
    </row>
    <row r="58" spans="1:46" ht="18.75">
      <c r="A58" s="23" t="s">
        <v>0</v>
      </c>
      <c r="C58" s="71" t="s">
        <v>23</v>
      </c>
      <c r="D58" s="3">
        <v>79</v>
      </c>
      <c r="E58" s="3">
        <v>3.256</v>
      </c>
      <c r="F58" s="3">
        <v>1898.473</v>
      </c>
      <c r="G58" s="14">
        <v>48</v>
      </c>
      <c r="H58" s="14">
        <v>1.9856</v>
      </c>
      <c r="I58" s="14">
        <v>1536.253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14"/>
      <c r="X58" s="4"/>
      <c r="Y58" s="3"/>
      <c r="Z58" s="14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14"/>
      <c r="AL58" s="14"/>
      <c r="AM58" s="14"/>
      <c r="AN58" s="3">
        <f t="shared" si="0"/>
        <v>127</v>
      </c>
      <c r="AO58" s="3">
        <f t="shared" si="1"/>
        <v>5.2416</v>
      </c>
      <c r="AP58" s="3">
        <f t="shared" si="2"/>
        <v>3434.7259999999997</v>
      </c>
      <c r="AQ58" s="59" t="s">
        <v>23</v>
      </c>
      <c r="AR58" s="60"/>
      <c r="AS58" s="45" t="s">
        <v>0</v>
      </c>
      <c r="AT58" s="22"/>
    </row>
    <row r="59" spans="1:46" ht="18.75">
      <c r="A59" s="401" t="s">
        <v>62</v>
      </c>
      <c r="B59" s="402"/>
      <c r="C59" s="69" t="s">
        <v>63</v>
      </c>
      <c r="D59" s="1"/>
      <c r="E59" s="13"/>
      <c r="F59" s="1"/>
      <c r="G59" s="1"/>
      <c r="H59" s="13"/>
      <c r="I59" s="1"/>
      <c r="J59" s="1"/>
      <c r="K59" s="13"/>
      <c r="L59" s="1"/>
      <c r="M59" s="1"/>
      <c r="N59" s="13"/>
      <c r="O59" s="1"/>
      <c r="P59" s="1"/>
      <c r="Q59" s="13"/>
      <c r="R59" s="1"/>
      <c r="S59" s="1"/>
      <c r="T59" s="13"/>
      <c r="U59" s="1"/>
      <c r="V59" s="1"/>
      <c r="W59" s="13"/>
      <c r="X59" s="6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3"/>
      <c r="AJ59" s="1"/>
      <c r="AK59" s="1"/>
      <c r="AL59" s="13"/>
      <c r="AM59" s="1"/>
      <c r="AN59" s="1"/>
      <c r="AO59" s="1">
        <f t="shared" si="1"/>
        <v>0</v>
      </c>
      <c r="AP59" s="1">
        <f t="shared" si="2"/>
        <v>0</v>
      </c>
      <c r="AQ59" s="59" t="s">
        <v>63</v>
      </c>
      <c r="AR59" s="407" t="s">
        <v>62</v>
      </c>
      <c r="AS59" s="408"/>
      <c r="AT59" s="22"/>
    </row>
    <row r="60" spans="1:46" ht="18.75">
      <c r="A60" s="36"/>
      <c r="B60" s="37"/>
      <c r="C60" s="70" t="s">
        <v>24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7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>
        <f aca="true" t="shared" si="3" ref="AN60:AP63">+D60+G60+J60+M60+P60+S60+V60+Y60+AB60+AE60+AH60+AK60</f>
        <v>0</v>
      </c>
      <c r="AO60" s="2">
        <f t="shared" si="3"/>
        <v>0</v>
      </c>
      <c r="AP60" s="2">
        <f t="shared" si="3"/>
        <v>0</v>
      </c>
      <c r="AQ60" s="58" t="s">
        <v>24</v>
      </c>
      <c r="AR60" s="37"/>
      <c r="AS60" s="52"/>
      <c r="AT60" s="22"/>
    </row>
    <row r="61" spans="1:46" ht="18.75">
      <c r="A61" s="23" t="s">
        <v>0</v>
      </c>
      <c r="C61" s="71" t="s">
        <v>23</v>
      </c>
      <c r="D61" s="3">
        <f aca="true" t="shared" si="4" ref="D61:AM61">+D6+D8+D10+D12+D14+D16+D18+D20+D22+D24+D26+D28+D30+D32+D34+D36+D38+D40+D42+D44+D46+D48+D50+D52+D54+D56+D58</f>
        <v>394</v>
      </c>
      <c r="E61" s="3">
        <f t="shared" si="4"/>
        <v>11.819400000000002</v>
      </c>
      <c r="F61" s="3">
        <f t="shared" si="4"/>
        <v>6929.3859999999995</v>
      </c>
      <c r="G61" s="3">
        <f t="shared" si="4"/>
        <v>360</v>
      </c>
      <c r="H61" s="3">
        <f t="shared" si="4"/>
        <v>12.294500000000001</v>
      </c>
      <c r="I61" s="3">
        <f t="shared" si="4"/>
        <v>7292.107</v>
      </c>
      <c r="J61" s="3">
        <f t="shared" si="4"/>
        <v>0</v>
      </c>
      <c r="K61" s="3">
        <f t="shared" si="4"/>
        <v>0</v>
      </c>
      <c r="L61" s="3">
        <f t="shared" si="4"/>
        <v>0</v>
      </c>
      <c r="M61" s="3">
        <f t="shared" si="4"/>
        <v>0</v>
      </c>
      <c r="N61" s="3">
        <f t="shared" si="4"/>
        <v>0</v>
      </c>
      <c r="O61" s="3">
        <f t="shared" si="4"/>
        <v>0</v>
      </c>
      <c r="P61" s="3">
        <f t="shared" si="4"/>
        <v>0</v>
      </c>
      <c r="Q61" s="3">
        <f t="shared" si="4"/>
        <v>0</v>
      </c>
      <c r="R61" s="3">
        <f t="shared" si="4"/>
        <v>0</v>
      </c>
      <c r="S61" s="3">
        <f t="shared" si="4"/>
        <v>0</v>
      </c>
      <c r="T61" s="3">
        <f t="shared" si="4"/>
        <v>0</v>
      </c>
      <c r="U61" s="3">
        <f t="shared" si="4"/>
        <v>0</v>
      </c>
      <c r="V61" s="3">
        <f t="shared" si="4"/>
        <v>0</v>
      </c>
      <c r="W61" s="3">
        <f t="shared" si="4"/>
        <v>0</v>
      </c>
      <c r="X61" s="120">
        <f t="shared" si="4"/>
        <v>0</v>
      </c>
      <c r="Y61" s="5">
        <f t="shared" si="4"/>
        <v>0</v>
      </c>
      <c r="Z61" s="3">
        <f t="shared" si="4"/>
        <v>0</v>
      </c>
      <c r="AA61" s="3">
        <f t="shared" si="4"/>
        <v>0</v>
      </c>
      <c r="AB61" s="3">
        <f t="shared" si="4"/>
        <v>0</v>
      </c>
      <c r="AC61" s="3">
        <f t="shared" si="4"/>
        <v>0</v>
      </c>
      <c r="AD61" s="3">
        <f t="shared" si="4"/>
        <v>0</v>
      </c>
      <c r="AE61" s="3">
        <f t="shared" si="4"/>
        <v>0</v>
      </c>
      <c r="AF61" s="3">
        <f t="shared" si="4"/>
        <v>0</v>
      </c>
      <c r="AG61" s="3">
        <f t="shared" si="4"/>
        <v>0</v>
      </c>
      <c r="AH61" s="3">
        <f t="shared" si="4"/>
        <v>0</v>
      </c>
      <c r="AI61" s="3">
        <f t="shared" si="4"/>
        <v>0</v>
      </c>
      <c r="AJ61" s="3">
        <f t="shared" si="4"/>
        <v>0</v>
      </c>
      <c r="AK61" s="3">
        <f t="shared" si="4"/>
        <v>0</v>
      </c>
      <c r="AL61" s="3">
        <f t="shared" si="4"/>
        <v>0</v>
      </c>
      <c r="AM61" s="3">
        <f t="shared" si="4"/>
        <v>0</v>
      </c>
      <c r="AN61" s="3">
        <f t="shared" si="3"/>
        <v>754</v>
      </c>
      <c r="AO61" s="3">
        <f t="shared" si="3"/>
        <v>24.1139</v>
      </c>
      <c r="AP61" s="3">
        <f t="shared" si="3"/>
        <v>14221.492999999999</v>
      </c>
      <c r="AQ61" s="59" t="s">
        <v>23</v>
      </c>
      <c r="AR61" s="61"/>
      <c r="AS61" s="45" t="s">
        <v>0</v>
      </c>
      <c r="AT61" s="22"/>
    </row>
    <row r="62" spans="1:46" ht="18.75">
      <c r="A62" s="413" t="s">
        <v>102</v>
      </c>
      <c r="B62" s="414" t="s">
        <v>64</v>
      </c>
      <c r="C62" s="69" t="s">
        <v>63</v>
      </c>
      <c r="D62" s="1">
        <f>D59</f>
        <v>0</v>
      </c>
      <c r="E62" s="1">
        <f>E59</f>
        <v>0</v>
      </c>
      <c r="F62" s="1">
        <f>F59</f>
        <v>0</v>
      </c>
      <c r="G62" s="1">
        <f>G59</f>
        <v>0</v>
      </c>
      <c r="H62" s="1">
        <f>+H59</f>
        <v>0</v>
      </c>
      <c r="I62" s="1">
        <f>+I59</f>
        <v>0</v>
      </c>
      <c r="J62" s="1">
        <f>+J59</f>
        <v>0</v>
      </c>
      <c r="K62" s="1">
        <f>+K59</f>
        <v>0</v>
      </c>
      <c r="L62" s="1">
        <f>+L59</f>
        <v>0</v>
      </c>
      <c r="M62" s="1">
        <f>M59</f>
        <v>0</v>
      </c>
      <c r="N62" s="1">
        <f>N59</f>
        <v>0</v>
      </c>
      <c r="O62" s="1">
        <f>O59</f>
        <v>0</v>
      </c>
      <c r="P62" s="1">
        <f aca="true" t="shared" si="5" ref="P62:AM62">P59</f>
        <v>0</v>
      </c>
      <c r="Q62" s="1">
        <f t="shared" si="5"/>
        <v>0</v>
      </c>
      <c r="R62" s="1">
        <f t="shared" si="5"/>
        <v>0</v>
      </c>
      <c r="S62" s="1">
        <f t="shared" si="5"/>
        <v>0</v>
      </c>
      <c r="T62" s="1">
        <f t="shared" si="5"/>
        <v>0</v>
      </c>
      <c r="U62" s="1">
        <f t="shared" si="5"/>
        <v>0</v>
      </c>
      <c r="V62" s="1">
        <f t="shared" si="5"/>
        <v>0</v>
      </c>
      <c r="W62" s="1">
        <f t="shared" si="5"/>
        <v>0</v>
      </c>
      <c r="X62" s="79">
        <f t="shared" si="5"/>
        <v>0</v>
      </c>
      <c r="Y62" s="75">
        <f t="shared" si="5"/>
        <v>0</v>
      </c>
      <c r="Z62" s="1">
        <f t="shared" si="5"/>
        <v>0</v>
      </c>
      <c r="AA62" s="1">
        <f t="shared" si="5"/>
        <v>0</v>
      </c>
      <c r="AB62" s="1">
        <f t="shared" si="5"/>
        <v>0</v>
      </c>
      <c r="AC62" s="1">
        <f t="shared" si="5"/>
        <v>0</v>
      </c>
      <c r="AD62" s="1">
        <f t="shared" si="5"/>
        <v>0</v>
      </c>
      <c r="AE62" s="1">
        <f t="shared" si="5"/>
        <v>0</v>
      </c>
      <c r="AF62" s="1">
        <f t="shared" si="5"/>
        <v>0</v>
      </c>
      <c r="AG62" s="1">
        <f t="shared" si="5"/>
        <v>0</v>
      </c>
      <c r="AH62" s="1">
        <f t="shared" si="5"/>
        <v>0</v>
      </c>
      <c r="AI62" s="1">
        <f t="shared" si="5"/>
        <v>0</v>
      </c>
      <c r="AJ62" s="1">
        <f t="shared" si="5"/>
        <v>0</v>
      </c>
      <c r="AK62" s="1">
        <f t="shared" si="5"/>
        <v>0</v>
      </c>
      <c r="AL62" s="1">
        <f t="shared" si="5"/>
        <v>0</v>
      </c>
      <c r="AM62" s="1">
        <f t="shared" si="5"/>
        <v>0</v>
      </c>
      <c r="AN62" s="1">
        <f t="shared" si="3"/>
        <v>0</v>
      </c>
      <c r="AO62" s="1">
        <f t="shared" si="3"/>
        <v>0</v>
      </c>
      <c r="AP62" s="1">
        <f t="shared" si="3"/>
        <v>0</v>
      </c>
      <c r="AQ62" s="59" t="s">
        <v>63</v>
      </c>
      <c r="AR62" s="399" t="s">
        <v>103</v>
      </c>
      <c r="AS62" s="400"/>
      <c r="AT62" s="22"/>
    </row>
    <row r="63" spans="1:46" ht="18.75">
      <c r="A63" s="36"/>
      <c r="B63" s="37"/>
      <c r="C63" s="70" t="s">
        <v>24</v>
      </c>
      <c r="D63" s="2">
        <f>D7+D9+D11+D13+D15+D17+D19+D21+D23+D25+D27+D29+D31+D33+D35+D37+D39+D41+D43+D45+D47+D49+D51+D53+D55+D57+D60</f>
        <v>0</v>
      </c>
      <c r="E63" s="2">
        <f aca="true" t="shared" si="6" ref="E63:AM63">E7+E9+E11+E13+E15+E17+E19+E21+E23+E25+E27+E29+E31+E33+E35+E37+E39+E41+E43+E45+E47+E49+E51+E53+E55+E57+E60</f>
        <v>0</v>
      </c>
      <c r="F63" s="2">
        <f t="shared" si="6"/>
        <v>0</v>
      </c>
      <c r="G63" s="2">
        <f t="shared" si="6"/>
        <v>0</v>
      </c>
      <c r="H63" s="2">
        <f t="shared" si="6"/>
        <v>0</v>
      </c>
      <c r="I63" s="2">
        <f t="shared" si="6"/>
        <v>0</v>
      </c>
      <c r="J63" s="2">
        <f t="shared" si="6"/>
        <v>0</v>
      </c>
      <c r="K63" s="2">
        <f t="shared" si="6"/>
        <v>0</v>
      </c>
      <c r="L63" s="2">
        <f t="shared" si="6"/>
        <v>0</v>
      </c>
      <c r="M63" s="2">
        <f t="shared" si="6"/>
        <v>0</v>
      </c>
      <c r="N63" s="2">
        <f t="shared" si="6"/>
        <v>0</v>
      </c>
      <c r="O63" s="2">
        <f t="shared" si="6"/>
        <v>0</v>
      </c>
      <c r="P63" s="2">
        <f t="shared" si="6"/>
        <v>0</v>
      </c>
      <c r="Q63" s="2">
        <f t="shared" si="6"/>
        <v>0</v>
      </c>
      <c r="R63" s="2">
        <f t="shared" si="6"/>
        <v>0</v>
      </c>
      <c r="S63" s="2">
        <f t="shared" si="6"/>
        <v>0</v>
      </c>
      <c r="T63" s="2">
        <f t="shared" si="6"/>
        <v>0</v>
      </c>
      <c r="U63" s="2">
        <f t="shared" si="6"/>
        <v>0</v>
      </c>
      <c r="V63" s="2">
        <f t="shared" si="6"/>
        <v>0</v>
      </c>
      <c r="W63" s="2">
        <f t="shared" si="6"/>
        <v>0</v>
      </c>
      <c r="X63" s="80">
        <f t="shared" si="6"/>
        <v>0</v>
      </c>
      <c r="Y63" s="77">
        <f t="shared" si="6"/>
        <v>0</v>
      </c>
      <c r="Z63" s="2">
        <f t="shared" si="6"/>
        <v>0</v>
      </c>
      <c r="AA63" s="2">
        <f t="shared" si="6"/>
        <v>0</v>
      </c>
      <c r="AB63" s="2">
        <f t="shared" si="6"/>
        <v>0</v>
      </c>
      <c r="AC63" s="2">
        <f t="shared" si="6"/>
        <v>0</v>
      </c>
      <c r="AD63" s="2">
        <f t="shared" si="6"/>
        <v>0</v>
      </c>
      <c r="AE63" s="2">
        <f t="shared" si="6"/>
        <v>0</v>
      </c>
      <c r="AF63" s="2">
        <f t="shared" si="6"/>
        <v>0</v>
      </c>
      <c r="AG63" s="2">
        <f t="shared" si="6"/>
        <v>0</v>
      </c>
      <c r="AH63" s="2">
        <f t="shared" si="6"/>
        <v>0</v>
      </c>
      <c r="AI63" s="2">
        <f t="shared" si="6"/>
        <v>0</v>
      </c>
      <c r="AJ63" s="2">
        <f t="shared" si="6"/>
        <v>0</v>
      </c>
      <c r="AK63" s="2">
        <f t="shared" si="6"/>
        <v>0</v>
      </c>
      <c r="AL63" s="2">
        <f t="shared" si="6"/>
        <v>0</v>
      </c>
      <c r="AM63" s="2">
        <f t="shared" si="6"/>
        <v>0</v>
      </c>
      <c r="AN63" s="8">
        <f t="shared" si="3"/>
        <v>0</v>
      </c>
      <c r="AO63" s="2">
        <f t="shared" si="3"/>
        <v>0</v>
      </c>
      <c r="AP63" s="2">
        <f t="shared" si="3"/>
        <v>0</v>
      </c>
      <c r="AQ63" s="58" t="s">
        <v>24</v>
      </c>
      <c r="AR63" s="40"/>
      <c r="AS63" s="52"/>
      <c r="AT63" s="22"/>
    </row>
    <row r="64" spans="1:46" ht="18.75">
      <c r="A64" s="46" t="s">
        <v>65</v>
      </c>
      <c r="B64" s="394" t="s">
        <v>66</v>
      </c>
      <c r="C64" s="69" t="s">
        <v>23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6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9">
        <f aca="true" t="shared" si="7" ref="AN64:AN69">+D64+G64+J64+M64+P64+S64+V64+Y64+AB64+AE64+AH64+AK64</f>
        <v>0</v>
      </c>
      <c r="AO64" s="9">
        <f aca="true" t="shared" si="8" ref="AO64:AP68">+E64+H64+K64+N64+Q64+T64+W64+Z64+AC64+AF64+AI64+AL64</f>
        <v>0</v>
      </c>
      <c r="AP64" s="1">
        <f t="shared" si="8"/>
        <v>0</v>
      </c>
      <c r="AQ64" s="44" t="s">
        <v>23</v>
      </c>
      <c r="AR64" s="455" t="s">
        <v>66</v>
      </c>
      <c r="AS64" s="62" t="s">
        <v>65</v>
      </c>
      <c r="AT64" s="22"/>
    </row>
    <row r="65" spans="1:46" ht="18.75">
      <c r="A65" s="46"/>
      <c r="B65" s="395"/>
      <c r="C65" s="70" t="s">
        <v>24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7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>
        <f t="shared" si="7"/>
        <v>0</v>
      </c>
      <c r="AO65" s="2">
        <f t="shared" si="8"/>
        <v>0</v>
      </c>
      <c r="AP65" s="2">
        <f t="shared" si="8"/>
        <v>0</v>
      </c>
      <c r="AQ65" s="48" t="s">
        <v>24</v>
      </c>
      <c r="AR65" s="456"/>
      <c r="AS65" s="53"/>
      <c r="AT65" s="22"/>
    </row>
    <row r="66" spans="1:46" ht="18.75">
      <c r="A66" s="46" t="s">
        <v>67</v>
      </c>
      <c r="B66" s="394" t="s">
        <v>68</v>
      </c>
      <c r="C66" s="69" t="s">
        <v>23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6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>
        <f t="shared" si="7"/>
        <v>0</v>
      </c>
      <c r="AO66" s="1">
        <f t="shared" si="8"/>
        <v>0</v>
      </c>
      <c r="AP66" s="1">
        <f t="shared" si="8"/>
        <v>0</v>
      </c>
      <c r="AQ66" s="44" t="s">
        <v>23</v>
      </c>
      <c r="AR66" s="394" t="s">
        <v>68</v>
      </c>
      <c r="AS66" s="45" t="s">
        <v>67</v>
      </c>
      <c r="AT66" s="22"/>
    </row>
    <row r="67" spans="1:46" ht="18.75">
      <c r="A67" s="50" t="s">
        <v>49</v>
      </c>
      <c r="B67" s="395"/>
      <c r="C67" s="70" t="s">
        <v>24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7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>
        <f t="shared" si="7"/>
        <v>0</v>
      </c>
      <c r="AO67" s="2">
        <f t="shared" si="8"/>
        <v>0</v>
      </c>
      <c r="AP67" s="2">
        <f t="shared" si="8"/>
        <v>0</v>
      </c>
      <c r="AQ67" s="51" t="s">
        <v>24</v>
      </c>
      <c r="AR67" s="395"/>
      <c r="AS67" s="52" t="s">
        <v>49</v>
      </c>
      <c r="AT67" s="22"/>
    </row>
    <row r="68" spans="1:46" s="171" customFormat="1" ht="18.75">
      <c r="A68" s="440" t="s">
        <v>104</v>
      </c>
      <c r="B68" s="441"/>
      <c r="C68" s="165" t="s">
        <v>23</v>
      </c>
      <c r="D68" s="166">
        <f>D61+D62+D64+D66</f>
        <v>394</v>
      </c>
      <c r="E68" s="166">
        <f>+E61+E64+E66</f>
        <v>11.819400000000002</v>
      </c>
      <c r="F68" s="166">
        <f>F61+F62+F64+F66</f>
        <v>6929.3859999999995</v>
      </c>
      <c r="G68" s="168">
        <f>G61+G62+G64+G66</f>
        <v>360</v>
      </c>
      <c r="H68" s="168">
        <f>+H61+H64+H66</f>
        <v>12.294500000000001</v>
      </c>
      <c r="I68" s="168">
        <f>I61+I62+I64+I66</f>
        <v>7292.107</v>
      </c>
      <c r="J68" s="166">
        <f>J61+J62+J64+J66</f>
        <v>0</v>
      </c>
      <c r="K68" s="166">
        <f>+K61+K64+K66</f>
        <v>0</v>
      </c>
      <c r="L68" s="166">
        <f>L61+L62+L64+L66</f>
        <v>0</v>
      </c>
      <c r="M68" s="166">
        <f>M61+M62+M64+M66</f>
        <v>0</v>
      </c>
      <c r="N68" s="166">
        <f>+N61+N64+N66</f>
        <v>0</v>
      </c>
      <c r="O68" s="166">
        <f>O61+O62+O64+O66</f>
        <v>0</v>
      </c>
      <c r="P68" s="166">
        <f>P61+P62+P64+P66</f>
        <v>0</v>
      </c>
      <c r="Q68" s="166">
        <f>+Q61+Q64+Q66</f>
        <v>0</v>
      </c>
      <c r="R68" s="166">
        <f>R61+R62+R64+R66</f>
        <v>0</v>
      </c>
      <c r="S68" s="166">
        <f>S61+S62+S64+S66</f>
        <v>0</v>
      </c>
      <c r="T68" s="166">
        <f>+T61+T64+T66</f>
        <v>0</v>
      </c>
      <c r="U68" s="166">
        <f>U61+U62+U64+U66</f>
        <v>0</v>
      </c>
      <c r="V68" s="166">
        <f>V61+V62+V64+V66</f>
        <v>0</v>
      </c>
      <c r="W68" s="166">
        <f>+W61+W64+W66</f>
        <v>0</v>
      </c>
      <c r="X68" s="167">
        <f>X61+X62+X64+X66</f>
        <v>0</v>
      </c>
      <c r="Y68" s="166">
        <f>Y61+Y62+Y64+Y66</f>
        <v>0</v>
      </c>
      <c r="Z68" s="166">
        <f>+Z61+Z64+Z66</f>
        <v>0</v>
      </c>
      <c r="AA68" s="166">
        <f>AA61+AA62+AA64+AA66</f>
        <v>0</v>
      </c>
      <c r="AB68" s="166">
        <f>AB61+AB62+AB64+AB66</f>
        <v>0</v>
      </c>
      <c r="AC68" s="166">
        <f>+AC61+AC64+AC66</f>
        <v>0</v>
      </c>
      <c r="AD68" s="166">
        <f>AD61+AD62+AD64+AD66</f>
        <v>0</v>
      </c>
      <c r="AE68" s="166">
        <f>AE61+AE62+AE64+AE66</f>
        <v>0</v>
      </c>
      <c r="AF68" s="166">
        <f>+AF61+AF64+AF66</f>
        <v>0</v>
      </c>
      <c r="AG68" s="166">
        <f>AG61+AG62+AG64+AG66</f>
        <v>0</v>
      </c>
      <c r="AH68" s="166">
        <f>AH61+AH62+AH64+AH66</f>
        <v>0</v>
      </c>
      <c r="AI68" s="166">
        <f>+AI61+AI64+AI66</f>
        <v>0</v>
      </c>
      <c r="AJ68" s="166">
        <f>AJ61+AJ62+AJ64+AJ66</f>
        <v>0</v>
      </c>
      <c r="AK68" s="166"/>
      <c r="AL68" s="166"/>
      <c r="AM68" s="166"/>
      <c r="AN68" s="168">
        <f t="shared" si="7"/>
        <v>754</v>
      </c>
      <c r="AO68" s="166">
        <f t="shared" si="8"/>
        <v>24.1139</v>
      </c>
      <c r="AP68" s="166">
        <f t="shared" si="8"/>
        <v>14221.492999999999</v>
      </c>
      <c r="AQ68" s="169" t="s">
        <v>23</v>
      </c>
      <c r="AR68" s="457" t="s">
        <v>105</v>
      </c>
      <c r="AS68" s="434"/>
      <c r="AT68" s="170"/>
    </row>
    <row r="69" spans="1:46" s="171" customFormat="1" ht="18.75">
      <c r="A69" s="442"/>
      <c r="B69" s="443"/>
      <c r="C69" s="172" t="s">
        <v>24</v>
      </c>
      <c r="D69" s="173">
        <f aca="true" t="shared" si="9" ref="D69:L69">+D63+D65+D67</f>
        <v>0</v>
      </c>
      <c r="E69" s="173">
        <f t="shared" si="9"/>
        <v>0</v>
      </c>
      <c r="F69" s="173">
        <f t="shared" si="9"/>
        <v>0</v>
      </c>
      <c r="G69" s="173">
        <f t="shared" si="9"/>
        <v>0</v>
      </c>
      <c r="H69" s="173">
        <f t="shared" si="9"/>
        <v>0</v>
      </c>
      <c r="I69" s="173">
        <f t="shared" si="9"/>
        <v>0</v>
      </c>
      <c r="J69" s="173">
        <f t="shared" si="9"/>
        <v>0</v>
      </c>
      <c r="K69" s="173">
        <f t="shared" si="9"/>
        <v>0</v>
      </c>
      <c r="L69" s="173">
        <f t="shared" si="9"/>
        <v>0</v>
      </c>
      <c r="M69" s="173">
        <f aca="true" t="shared" si="10" ref="M69:AJ69">+M63+M65+M67</f>
        <v>0</v>
      </c>
      <c r="N69" s="173">
        <f t="shared" si="10"/>
        <v>0</v>
      </c>
      <c r="O69" s="173">
        <f t="shared" si="10"/>
        <v>0</v>
      </c>
      <c r="P69" s="173">
        <f t="shared" si="10"/>
        <v>0</v>
      </c>
      <c r="Q69" s="173">
        <f t="shared" si="10"/>
        <v>0</v>
      </c>
      <c r="R69" s="173">
        <f t="shared" si="10"/>
        <v>0</v>
      </c>
      <c r="S69" s="173">
        <f t="shared" si="10"/>
        <v>0</v>
      </c>
      <c r="T69" s="173">
        <f t="shared" si="10"/>
        <v>0</v>
      </c>
      <c r="U69" s="173">
        <f t="shared" si="10"/>
        <v>0</v>
      </c>
      <c r="V69" s="173">
        <f t="shared" si="10"/>
        <v>0</v>
      </c>
      <c r="W69" s="173">
        <f t="shared" si="10"/>
        <v>0</v>
      </c>
      <c r="X69" s="174">
        <f t="shared" si="10"/>
        <v>0</v>
      </c>
      <c r="Y69" s="173">
        <f t="shared" si="10"/>
        <v>0</v>
      </c>
      <c r="Z69" s="173">
        <f t="shared" si="10"/>
        <v>0</v>
      </c>
      <c r="AA69" s="173">
        <f t="shared" si="10"/>
        <v>0</v>
      </c>
      <c r="AB69" s="173">
        <f t="shared" si="10"/>
        <v>0</v>
      </c>
      <c r="AC69" s="173">
        <f t="shared" si="10"/>
        <v>0</v>
      </c>
      <c r="AD69" s="173">
        <f t="shared" si="10"/>
        <v>0</v>
      </c>
      <c r="AE69" s="173">
        <f t="shared" si="10"/>
        <v>0</v>
      </c>
      <c r="AF69" s="173">
        <f t="shared" si="10"/>
        <v>0</v>
      </c>
      <c r="AG69" s="173">
        <f t="shared" si="10"/>
        <v>0</v>
      </c>
      <c r="AH69" s="173">
        <f t="shared" si="10"/>
        <v>0</v>
      </c>
      <c r="AI69" s="173">
        <f t="shared" si="10"/>
        <v>0</v>
      </c>
      <c r="AJ69" s="173">
        <f t="shared" si="10"/>
        <v>0</v>
      </c>
      <c r="AK69" s="173"/>
      <c r="AL69" s="173"/>
      <c r="AM69" s="173"/>
      <c r="AN69" s="175">
        <f t="shared" si="7"/>
        <v>0</v>
      </c>
      <c r="AO69" s="173">
        <f aca="true" t="shared" si="11" ref="AN69:AP71">+E69+H69+K69+N69+Q69+T69+W69+Z69+AC69+AF69+AI69+AL69</f>
        <v>0</v>
      </c>
      <c r="AP69" s="173">
        <f t="shared" si="11"/>
        <v>0</v>
      </c>
      <c r="AQ69" s="176" t="s">
        <v>24</v>
      </c>
      <c r="AR69" s="458"/>
      <c r="AS69" s="436"/>
      <c r="AT69" s="170"/>
    </row>
    <row r="70" spans="1:46" s="171" customFormat="1" ht="19.5" thickBot="1">
      <c r="A70" s="444" t="s">
        <v>106</v>
      </c>
      <c r="B70" s="445"/>
      <c r="C70" s="177"/>
      <c r="D70" s="178"/>
      <c r="E70" s="179"/>
      <c r="F70" s="179"/>
      <c r="G70" s="178"/>
      <c r="H70" s="179"/>
      <c r="I70" s="179"/>
      <c r="J70" s="178"/>
      <c r="K70" s="179"/>
      <c r="L70" s="179"/>
      <c r="M70" s="178"/>
      <c r="N70" s="179"/>
      <c r="O70" s="179"/>
      <c r="P70" s="178"/>
      <c r="Q70" s="179"/>
      <c r="R70" s="179"/>
      <c r="S70" s="178"/>
      <c r="T70" s="179"/>
      <c r="U70" s="179"/>
      <c r="V70" s="178"/>
      <c r="W70" s="179"/>
      <c r="X70" s="180"/>
      <c r="Y70" s="178"/>
      <c r="Z70" s="179"/>
      <c r="AA70" s="179"/>
      <c r="AB70" s="178"/>
      <c r="AC70" s="179"/>
      <c r="AD70" s="179"/>
      <c r="AE70" s="178"/>
      <c r="AF70" s="179"/>
      <c r="AG70" s="179"/>
      <c r="AH70" s="178"/>
      <c r="AI70" s="179"/>
      <c r="AJ70" s="179"/>
      <c r="AK70" s="178"/>
      <c r="AL70" s="179"/>
      <c r="AM70" s="179"/>
      <c r="AN70" s="179">
        <f t="shared" si="11"/>
        <v>0</v>
      </c>
      <c r="AO70" s="179">
        <f t="shared" si="11"/>
        <v>0</v>
      </c>
      <c r="AP70" s="179">
        <f t="shared" si="11"/>
        <v>0</v>
      </c>
      <c r="AQ70" s="448" t="s">
        <v>106</v>
      </c>
      <c r="AR70" s="449"/>
      <c r="AS70" s="450"/>
      <c r="AT70" s="170"/>
    </row>
    <row r="71" spans="1:46" s="171" customFormat="1" ht="19.5" thickBot="1">
      <c r="A71" s="446" t="s">
        <v>108</v>
      </c>
      <c r="B71" s="447"/>
      <c r="C71" s="177"/>
      <c r="D71" s="178">
        <f>D68+D69</f>
        <v>394</v>
      </c>
      <c r="E71" s="179">
        <f>E68+E69</f>
        <v>11.819400000000002</v>
      </c>
      <c r="F71" s="179">
        <f>F68+F69</f>
        <v>6929.3859999999995</v>
      </c>
      <c r="G71" s="178">
        <f aca="true" t="shared" si="12" ref="G71:L71">G68+G69</f>
        <v>360</v>
      </c>
      <c r="H71" s="179">
        <f t="shared" si="12"/>
        <v>12.294500000000001</v>
      </c>
      <c r="I71" s="179">
        <f t="shared" si="12"/>
        <v>7292.107</v>
      </c>
      <c r="J71" s="178">
        <f t="shared" si="12"/>
        <v>0</v>
      </c>
      <c r="K71" s="179">
        <f t="shared" si="12"/>
        <v>0</v>
      </c>
      <c r="L71" s="179">
        <f t="shared" si="12"/>
        <v>0</v>
      </c>
      <c r="M71" s="178">
        <f aca="true" t="shared" si="13" ref="M71:AJ71">M68+M69</f>
        <v>0</v>
      </c>
      <c r="N71" s="179">
        <f t="shared" si="13"/>
        <v>0</v>
      </c>
      <c r="O71" s="179">
        <f t="shared" si="13"/>
        <v>0</v>
      </c>
      <c r="P71" s="178">
        <f t="shared" si="13"/>
        <v>0</v>
      </c>
      <c r="Q71" s="179">
        <f t="shared" si="13"/>
        <v>0</v>
      </c>
      <c r="R71" s="179">
        <f t="shared" si="13"/>
        <v>0</v>
      </c>
      <c r="S71" s="178">
        <f t="shared" si="13"/>
        <v>0</v>
      </c>
      <c r="T71" s="179">
        <f>T68+T69</f>
        <v>0</v>
      </c>
      <c r="U71" s="179">
        <f>U68+U69</f>
        <v>0</v>
      </c>
      <c r="V71" s="178">
        <f>V68+V69+V70</f>
        <v>0</v>
      </c>
      <c r="W71" s="179">
        <f>W68+W69+W70</f>
        <v>0</v>
      </c>
      <c r="X71" s="180">
        <f>X68+X69+X70</f>
        <v>0</v>
      </c>
      <c r="Y71" s="178">
        <f t="shared" si="13"/>
        <v>0</v>
      </c>
      <c r="Z71" s="179">
        <f t="shared" si="13"/>
        <v>0</v>
      </c>
      <c r="AA71" s="179">
        <f t="shared" si="13"/>
        <v>0</v>
      </c>
      <c r="AB71" s="178">
        <f t="shared" si="13"/>
        <v>0</v>
      </c>
      <c r="AC71" s="179">
        <f t="shared" si="13"/>
        <v>0</v>
      </c>
      <c r="AD71" s="179">
        <f t="shared" si="13"/>
        <v>0</v>
      </c>
      <c r="AE71" s="178">
        <f t="shared" si="13"/>
        <v>0</v>
      </c>
      <c r="AF71" s="179">
        <f t="shared" si="13"/>
        <v>0</v>
      </c>
      <c r="AG71" s="179">
        <f t="shared" si="13"/>
        <v>0</v>
      </c>
      <c r="AH71" s="178">
        <f t="shared" si="13"/>
        <v>0</v>
      </c>
      <c r="AI71" s="179">
        <f t="shared" si="13"/>
        <v>0</v>
      </c>
      <c r="AJ71" s="179">
        <f t="shared" si="13"/>
        <v>0</v>
      </c>
      <c r="AK71" s="178"/>
      <c r="AL71" s="179"/>
      <c r="AM71" s="179"/>
      <c r="AN71" s="179">
        <f>+D71+G71+J71+M71+P71+S71+V71+Y71+AB71+AE71+AH71+AK71</f>
        <v>754</v>
      </c>
      <c r="AO71" s="179">
        <f t="shared" si="11"/>
        <v>24.1139</v>
      </c>
      <c r="AP71" s="179">
        <f>+F71+I71+L71+O71+R71+U71+X71+AA71+AD71+AG71+AJ71+AM71</f>
        <v>14221.492999999999</v>
      </c>
      <c r="AQ71" s="437" t="s">
        <v>108</v>
      </c>
      <c r="AR71" s="438"/>
      <c r="AS71" s="439"/>
      <c r="AT71" s="170"/>
    </row>
    <row r="72" spans="24:44" ht="18.75">
      <c r="X72" s="389" t="s">
        <v>88</v>
      </c>
      <c r="AN72" s="64"/>
      <c r="AR72" s="63" t="s">
        <v>88</v>
      </c>
    </row>
  </sheetData>
  <sheetProtection/>
  <mergeCells count="80">
    <mergeCell ref="AR40:AR41"/>
    <mergeCell ref="A1:X1"/>
    <mergeCell ref="AR54:AR55"/>
    <mergeCell ref="AR28:AR29"/>
    <mergeCell ref="AR34:AR35"/>
    <mergeCell ref="AR36:AR37"/>
    <mergeCell ref="AR38:AR39"/>
    <mergeCell ref="AR16:AR17"/>
    <mergeCell ref="AR18:AR19"/>
    <mergeCell ref="AR6:AR7"/>
    <mergeCell ref="AR56:AS57"/>
    <mergeCell ref="AR59:AS59"/>
    <mergeCell ref="AR42:AR43"/>
    <mergeCell ref="AR44:AR45"/>
    <mergeCell ref="AR46:AR47"/>
    <mergeCell ref="AR48:AR49"/>
    <mergeCell ref="AR50:AR51"/>
    <mergeCell ref="AR52:AR53"/>
    <mergeCell ref="AQ71:AS71"/>
    <mergeCell ref="AR62:AS62"/>
    <mergeCell ref="AR64:AR65"/>
    <mergeCell ref="AR66:AR67"/>
    <mergeCell ref="AQ70:AS70"/>
    <mergeCell ref="AR68:AS69"/>
    <mergeCell ref="AR30:AR31"/>
    <mergeCell ref="AR32:AR33"/>
    <mergeCell ref="AR20:AR21"/>
    <mergeCell ref="A71:B71"/>
    <mergeCell ref="B64:B65"/>
    <mergeCell ref="B66:B67"/>
    <mergeCell ref="B36:B37"/>
    <mergeCell ref="B38:B39"/>
    <mergeCell ref="A62:B62"/>
    <mergeCell ref="A68:B69"/>
    <mergeCell ref="AR8:AR9"/>
    <mergeCell ref="AR10:AR11"/>
    <mergeCell ref="AR12:AR13"/>
    <mergeCell ref="AR14:AR15"/>
    <mergeCell ref="B28:B29"/>
    <mergeCell ref="B30:B31"/>
    <mergeCell ref="B18:B19"/>
    <mergeCell ref="B8:B9"/>
    <mergeCell ref="B10:B11"/>
    <mergeCell ref="B12:B13"/>
    <mergeCell ref="AR22:AR23"/>
    <mergeCell ref="AR24:AR25"/>
    <mergeCell ref="AR26:AR27"/>
    <mergeCell ref="B22:B23"/>
    <mergeCell ref="B24:B25"/>
    <mergeCell ref="B26:B27"/>
    <mergeCell ref="A56:B57"/>
    <mergeCell ref="B52:B53"/>
    <mergeCell ref="B54:B55"/>
    <mergeCell ref="B32:B33"/>
    <mergeCell ref="B34:B35"/>
    <mergeCell ref="B16:B17"/>
    <mergeCell ref="B20:B21"/>
    <mergeCell ref="B40:B41"/>
    <mergeCell ref="B42:B43"/>
    <mergeCell ref="B50:B51"/>
    <mergeCell ref="G3:I3"/>
    <mergeCell ref="B6:B7"/>
    <mergeCell ref="AB3:AD3"/>
    <mergeCell ref="Y3:AA3"/>
    <mergeCell ref="B14:B15"/>
    <mergeCell ref="A70:B70"/>
    <mergeCell ref="A59:B59"/>
    <mergeCell ref="B44:B45"/>
    <mergeCell ref="B46:B47"/>
    <mergeCell ref="B48:B49"/>
    <mergeCell ref="AN3:AP3"/>
    <mergeCell ref="AK3:AM3"/>
    <mergeCell ref="AH3:AJ3"/>
    <mergeCell ref="AE3:AG3"/>
    <mergeCell ref="D3:F3"/>
    <mergeCell ref="V3:X3"/>
    <mergeCell ref="S3:U3"/>
    <mergeCell ref="P3:R3"/>
    <mergeCell ref="M3:O3"/>
    <mergeCell ref="J3:L3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5" r:id="rId1"/>
  <colBreaks count="1" manualBreakCount="1">
    <brk id="24" max="71" man="1"/>
  </colBreaks>
  <ignoredErrors>
    <ignoredError sqref="D68:AJ6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T72"/>
  <sheetViews>
    <sheetView tabSelected="1" zoomScale="60" zoomScaleNormal="60" zoomScalePageLayoutView="0" workbookViewId="0" topLeftCell="N1">
      <selection activeCell="U15" sqref="U15"/>
    </sheetView>
  </sheetViews>
  <sheetFormatPr defaultColWidth="10.625" defaultRowHeight="13.5"/>
  <cols>
    <col min="1" max="1" width="5.75390625" style="16" customWidth="1"/>
    <col min="2" max="2" width="20.625" style="16" customWidth="1"/>
    <col min="3" max="3" width="9.625" style="16" customWidth="1"/>
    <col min="4" max="5" width="14.125" style="15" customWidth="1"/>
    <col min="6" max="6" width="20.375" style="15" customWidth="1"/>
    <col min="7" max="8" width="14.125" style="15" customWidth="1"/>
    <col min="9" max="9" width="20.375" style="15" customWidth="1"/>
    <col min="10" max="11" width="14.125" style="15" customWidth="1"/>
    <col min="12" max="12" width="20.375" style="15" customWidth="1"/>
    <col min="13" max="14" width="14.125" style="15" customWidth="1"/>
    <col min="15" max="15" width="20.375" style="15" customWidth="1"/>
    <col min="16" max="17" width="14.125" style="15" customWidth="1"/>
    <col min="18" max="18" width="20.375" style="15" customWidth="1"/>
    <col min="19" max="20" width="14.125" style="15" customWidth="1"/>
    <col min="21" max="21" width="20.375" style="15" customWidth="1"/>
    <col min="22" max="23" width="14.125" style="15" customWidth="1"/>
    <col min="24" max="24" width="20.375" style="15" customWidth="1"/>
    <col min="25" max="26" width="14.125" style="15" customWidth="1"/>
    <col min="27" max="27" width="20.375" style="15" customWidth="1"/>
    <col min="28" max="29" width="14.125" style="15" customWidth="1"/>
    <col min="30" max="30" width="20.375" style="15" customWidth="1"/>
    <col min="31" max="32" width="14.125" style="15" customWidth="1"/>
    <col min="33" max="33" width="20.375" style="15" customWidth="1"/>
    <col min="34" max="35" width="14.125" style="15" customWidth="1"/>
    <col min="36" max="36" width="20.375" style="15" customWidth="1"/>
    <col min="37" max="38" width="14.125" style="15" customWidth="1"/>
    <col min="39" max="39" width="20.375" style="15" customWidth="1"/>
    <col min="40" max="41" width="14.125" style="15" customWidth="1"/>
    <col min="42" max="42" width="20.375" style="15" customWidth="1"/>
    <col min="43" max="43" width="9.50390625" style="16" customWidth="1"/>
    <col min="44" max="44" width="22.625" style="16" customWidth="1"/>
    <col min="45" max="45" width="5.875" style="16" customWidth="1"/>
    <col min="46" max="16384" width="10.625" style="16" customWidth="1"/>
  </cols>
  <sheetData>
    <row r="1" spans="1:24" ht="32.25">
      <c r="A1" s="393"/>
      <c r="B1" s="393"/>
      <c r="C1" s="393"/>
      <c r="D1" s="393" t="s">
        <v>0</v>
      </c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</row>
    <row r="2" spans="1:45" ht="18.75" customHeight="1" thickBot="1">
      <c r="A2" s="18" t="s">
        <v>99</v>
      </c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392" t="s">
        <v>99</v>
      </c>
      <c r="Z2" s="392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21"/>
      <c r="AR2" s="22"/>
      <c r="AS2" s="22"/>
    </row>
    <row r="3" spans="1:46" ht="18.75" customHeight="1">
      <c r="A3" s="23"/>
      <c r="D3" s="24" t="s">
        <v>2</v>
      </c>
      <c r="E3" s="25"/>
      <c r="F3" s="25"/>
      <c r="G3" s="24" t="s">
        <v>3</v>
      </c>
      <c r="H3" s="25"/>
      <c r="I3" s="25"/>
      <c r="J3" s="24" t="s">
        <v>4</v>
      </c>
      <c r="K3" s="25"/>
      <c r="L3" s="25"/>
      <c r="M3" s="24" t="s">
        <v>5</v>
      </c>
      <c r="N3" s="25"/>
      <c r="O3" s="25"/>
      <c r="P3" s="24" t="s">
        <v>6</v>
      </c>
      <c r="Q3" s="25"/>
      <c r="R3" s="25"/>
      <c r="S3" s="24" t="s">
        <v>7</v>
      </c>
      <c r="T3" s="25"/>
      <c r="U3" s="25"/>
      <c r="V3" s="26" t="s">
        <v>8</v>
      </c>
      <c r="W3" s="65"/>
      <c r="X3" s="66"/>
      <c r="Y3" s="26" t="s">
        <v>9</v>
      </c>
      <c r="Z3" s="25"/>
      <c r="AA3" s="25"/>
      <c r="AB3" s="24" t="s">
        <v>10</v>
      </c>
      <c r="AC3" s="25"/>
      <c r="AD3" s="25"/>
      <c r="AE3" s="24" t="s">
        <v>11</v>
      </c>
      <c r="AF3" s="25"/>
      <c r="AG3" s="25"/>
      <c r="AH3" s="24" t="s">
        <v>12</v>
      </c>
      <c r="AI3" s="25"/>
      <c r="AJ3" s="25"/>
      <c r="AK3" s="24" t="s">
        <v>13</v>
      </c>
      <c r="AL3" s="25"/>
      <c r="AM3" s="25"/>
      <c r="AN3" s="24" t="s">
        <v>14</v>
      </c>
      <c r="AO3" s="25"/>
      <c r="AP3" s="25"/>
      <c r="AQ3" s="27"/>
      <c r="AR3" s="28"/>
      <c r="AS3" s="29"/>
      <c r="AT3" s="22"/>
    </row>
    <row r="4" spans="1:46" ht="18.75" customHeight="1">
      <c r="A4" s="23"/>
      <c r="D4" s="31" t="s">
        <v>15</v>
      </c>
      <c r="E4" s="31" t="s">
        <v>16</v>
      </c>
      <c r="F4" s="31" t="s">
        <v>17</v>
      </c>
      <c r="G4" s="31" t="s">
        <v>15</v>
      </c>
      <c r="H4" s="31" t="s">
        <v>16</v>
      </c>
      <c r="I4" s="31" t="s">
        <v>17</v>
      </c>
      <c r="J4" s="31" t="s">
        <v>15</v>
      </c>
      <c r="K4" s="31" t="s">
        <v>16</v>
      </c>
      <c r="L4" s="31" t="s">
        <v>17</v>
      </c>
      <c r="M4" s="31" t="s">
        <v>15</v>
      </c>
      <c r="N4" s="31" t="s">
        <v>16</v>
      </c>
      <c r="O4" s="31" t="s">
        <v>17</v>
      </c>
      <c r="P4" s="31" t="s">
        <v>15</v>
      </c>
      <c r="Q4" s="31" t="s">
        <v>16</v>
      </c>
      <c r="R4" s="31" t="s">
        <v>17</v>
      </c>
      <c r="S4" s="31" t="s">
        <v>15</v>
      </c>
      <c r="T4" s="31" t="s">
        <v>16</v>
      </c>
      <c r="U4" s="31" t="s">
        <v>17</v>
      </c>
      <c r="V4" s="31" t="s">
        <v>15</v>
      </c>
      <c r="W4" s="31" t="s">
        <v>16</v>
      </c>
      <c r="X4" s="67" t="s">
        <v>17</v>
      </c>
      <c r="Y4" s="31" t="s">
        <v>15</v>
      </c>
      <c r="Z4" s="31" t="s">
        <v>16</v>
      </c>
      <c r="AA4" s="31" t="s">
        <v>17</v>
      </c>
      <c r="AB4" s="31" t="s">
        <v>15</v>
      </c>
      <c r="AC4" s="31" t="s">
        <v>16</v>
      </c>
      <c r="AD4" s="31" t="s">
        <v>17</v>
      </c>
      <c r="AE4" s="31" t="s">
        <v>15</v>
      </c>
      <c r="AF4" s="31" t="s">
        <v>16</v>
      </c>
      <c r="AG4" s="31" t="s">
        <v>17</v>
      </c>
      <c r="AH4" s="31" t="s">
        <v>15</v>
      </c>
      <c r="AI4" s="31" t="s">
        <v>16</v>
      </c>
      <c r="AJ4" s="31" t="s">
        <v>17</v>
      </c>
      <c r="AK4" s="31" t="s">
        <v>15</v>
      </c>
      <c r="AL4" s="31" t="s">
        <v>16</v>
      </c>
      <c r="AM4" s="31" t="s">
        <v>17</v>
      </c>
      <c r="AN4" s="31" t="s">
        <v>15</v>
      </c>
      <c r="AO4" s="31" t="s">
        <v>16</v>
      </c>
      <c r="AP4" s="31" t="s">
        <v>17</v>
      </c>
      <c r="AQ4" s="34"/>
      <c r="AR4" s="22"/>
      <c r="AS4" s="35"/>
      <c r="AT4" s="22"/>
    </row>
    <row r="5" spans="1:46" ht="18.75">
      <c r="A5" s="36"/>
      <c r="B5" s="37"/>
      <c r="C5" s="37"/>
      <c r="D5" s="38" t="s">
        <v>18</v>
      </c>
      <c r="E5" s="38" t="s">
        <v>19</v>
      </c>
      <c r="F5" s="38" t="s">
        <v>20</v>
      </c>
      <c r="G5" s="38" t="s">
        <v>18</v>
      </c>
      <c r="H5" s="38" t="s">
        <v>19</v>
      </c>
      <c r="I5" s="38" t="s">
        <v>20</v>
      </c>
      <c r="J5" s="38" t="s">
        <v>18</v>
      </c>
      <c r="K5" s="38" t="s">
        <v>19</v>
      </c>
      <c r="L5" s="38" t="s">
        <v>20</v>
      </c>
      <c r="M5" s="38" t="s">
        <v>18</v>
      </c>
      <c r="N5" s="38" t="s">
        <v>19</v>
      </c>
      <c r="O5" s="38" t="s">
        <v>20</v>
      </c>
      <c r="P5" s="38" t="s">
        <v>18</v>
      </c>
      <c r="Q5" s="38" t="s">
        <v>19</v>
      </c>
      <c r="R5" s="38" t="s">
        <v>20</v>
      </c>
      <c r="S5" s="38" t="s">
        <v>18</v>
      </c>
      <c r="T5" s="38" t="s">
        <v>19</v>
      </c>
      <c r="U5" s="38" t="s">
        <v>20</v>
      </c>
      <c r="V5" s="38" t="s">
        <v>18</v>
      </c>
      <c r="W5" s="38" t="s">
        <v>19</v>
      </c>
      <c r="X5" s="68" t="s">
        <v>20</v>
      </c>
      <c r="Y5" s="38" t="s">
        <v>18</v>
      </c>
      <c r="Z5" s="38" t="s">
        <v>19</v>
      </c>
      <c r="AA5" s="38" t="s">
        <v>20</v>
      </c>
      <c r="AB5" s="38" t="s">
        <v>18</v>
      </c>
      <c r="AC5" s="38" t="s">
        <v>19</v>
      </c>
      <c r="AD5" s="38" t="s">
        <v>20</v>
      </c>
      <c r="AE5" s="38" t="s">
        <v>18</v>
      </c>
      <c r="AF5" s="38" t="s">
        <v>19</v>
      </c>
      <c r="AG5" s="38" t="s">
        <v>20</v>
      </c>
      <c r="AH5" s="38" t="s">
        <v>18</v>
      </c>
      <c r="AI5" s="38" t="s">
        <v>19</v>
      </c>
      <c r="AJ5" s="38" t="s">
        <v>20</v>
      </c>
      <c r="AK5" s="38" t="s">
        <v>18</v>
      </c>
      <c r="AL5" s="38" t="s">
        <v>19</v>
      </c>
      <c r="AM5" s="38" t="s">
        <v>20</v>
      </c>
      <c r="AN5" s="38" t="s">
        <v>18</v>
      </c>
      <c r="AO5" s="38" t="s">
        <v>19</v>
      </c>
      <c r="AP5" s="38" t="s">
        <v>20</v>
      </c>
      <c r="AQ5" s="40"/>
      <c r="AR5" s="37"/>
      <c r="AS5" s="41"/>
      <c r="AT5" s="22"/>
    </row>
    <row r="6" spans="1:46" ht="18.75">
      <c r="A6" s="46" t="s">
        <v>21</v>
      </c>
      <c r="B6" s="394" t="s">
        <v>22</v>
      </c>
      <c r="C6" s="69" t="s">
        <v>23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6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>
        <f aca="true" t="shared" si="0" ref="AN6:AN67">+D6+G6+J6+M6+P6+S6+V6+Y6+AB6+AE6+AH6+AK6</f>
        <v>0</v>
      </c>
      <c r="AO6" s="1">
        <f>+E6+H6+K6+N6+Q6+T6+W6+Z6+AC6+AF6+AI6+AL6</f>
        <v>0</v>
      </c>
      <c r="AP6" s="1">
        <f>+F6+I6+L6+O6+R6+U6+X6+AA6+AD6+AG6+AJ6+AM6</f>
        <v>0</v>
      </c>
      <c r="AQ6" s="44" t="s">
        <v>23</v>
      </c>
      <c r="AR6" s="394" t="s">
        <v>22</v>
      </c>
      <c r="AS6" s="45" t="s">
        <v>21</v>
      </c>
      <c r="AT6" s="22"/>
    </row>
    <row r="7" spans="1:46" ht="18.75">
      <c r="A7" s="46"/>
      <c r="B7" s="395"/>
      <c r="C7" s="70" t="s">
        <v>24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7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>
        <f t="shared" si="0"/>
        <v>0</v>
      </c>
      <c r="AO7" s="2">
        <f aca="true" t="shared" si="1" ref="AO7:AO67">+E7+H7+K7+N7+Q7+T7+W7+Z7+AC7+AF7+AI7+AL7</f>
        <v>0</v>
      </c>
      <c r="AP7" s="2">
        <f aca="true" t="shared" si="2" ref="AP7:AP67">+F7+I7+L7+O7+R7+U7+X7+AA7+AD7+AG7+AJ7+AM7</f>
        <v>0</v>
      </c>
      <c r="AQ7" s="48" t="s">
        <v>24</v>
      </c>
      <c r="AR7" s="395"/>
      <c r="AS7" s="45"/>
      <c r="AT7" s="22"/>
    </row>
    <row r="8" spans="1:46" ht="18.75">
      <c r="A8" s="46" t="s">
        <v>25</v>
      </c>
      <c r="B8" s="394" t="s">
        <v>26</v>
      </c>
      <c r="C8" s="69" t="s">
        <v>23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6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>
        <f t="shared" si="0"/>
        <v>0</v>
      </c>
      <c r="AO8" s="1">
        <f t="shared" si="1"/>
        <v>0</v>
      </c>
      <c r="AP8" s="1">
        <f t="shared" si="2"/>
        <v>0</v>
      </c>
      <c r="AQ8" s="44" t="s">
        <v>23</v>
      </c>
      <c r="AR8" s="394" t="s">
        <v>26</v>
      </c>
      <c r="AS8" s="45" t="s">
        <v>25</v>
      </c>
      <c r="AT8" s="22"/>
    </row>
    <row r="9" spans="1:46" ht="18.75">
      <c r="A9" s="46"/>
      <c r="B9" s="395"/>
      <c r="C9" s="70" t="s">
        <v>24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7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>
        <f t="shared" si="0"/>
        <v>0</v>
      </c>
      <c r="AO9" s="2">
        <f t="shared" si="1"/>
        <v>0</v>
      </c>
      <c r="AP9" s="2">
        <f t="shared" si="2"/>
        <v>0</v>
      </c>
      <c r="AQ9" s="48" t="s">
        <v>24</v>
      </c>
      <c r="AR9" s="395"/>
      <c r="AS9" s="45"/>
      <c r="AT9" s="22"/>
    </row>
    <row r="10" spans="1:46" ht="18.75">
      <c r="A10" s="46" t="s">
        <v>27</v>
      </c>
      <c r="B10" s="394" t="s">
        <v>28</v>
      </c>
      <c r="C10" s="69" t="s">
        <v>23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6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>
        <f t="shared" si="0"/>
        <v>0</v>
      </c>
      <c r="AO10" s="1">
        <f t="shared" si="1"/>
        <v>0</v>
      </c>
      <c r="AP10" s="1">
        <f t="shared" si="2"/>
        <v>0</v>
      </c>
      <c r="AQ10" s="44" t="s">
        <v>23</v>
      </c>
      <c r="AR10" s="394" t="s">
        <v>28</v>
      </c>
      <c r="AS10" s="45" t="s">
        <v>27</v>
      </c>
      <c r="AT10" s="22"/>
    </row>
    <row r="11" spans="1:46" ht="18.75">
      <c r="A11" s="50"/>
      <c r="B11" s="395"/>
      <c r="C11" s="70" t="s">
        <v>24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7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>
        <f t="shared" si="0"/>
        <v>0</v>
      </c>
      <c r="AO11" s="2">
        <f t="shared" si="1"/>
        <v>0</v>
      </c>
      <c r="AP11" s="2">
        <f t="shared" si="2"/>
        <v>0</v>
      </c>
      <c r="AQ11" s="51" t="s">
        <v>24</v>
      </c>
      <c r="AR11" s="395"/>
      <c r="AS11" s="52"/>
      <c r="AT11" s="22"/>
    </row>
    <row r="12" spans="1:46" ht="18.75">
      <c r="A12" s="46"/>
      <c r="B12" s="394" t="s">
        <v>29</v>
      </c>
      <c r="C12" s="69" t="s">
        <v>23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6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>
        <f t="shared" si="0"/>
        <v>0</v>
      </c>
      <c r="AO12" s="1">
        <f t="shared" si="1"/>
        <v>0</v>
      </c>
      <c r="AP12" s="1">
        <f t="shared" si="2"/>
        <v>0</v>
      </c>
      <c r="AQ12" s="44" t="s">
        <v>23</v>
      </c>
      <c r="AR12" s="394" t="s">
        <v>29</v>
      </c>
      <c r="AS12" s="45"/>
      <c r="AT12" s="22"/>
    </row>
    <row r="13" spans="1:46" ht="18.75">
      <c r="A13" s="46" t="s">
        <v>30</v>
      </c>
      <c r="B13" s="395"/>
      <c r="C13" s="70" t="s">
        <v>24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7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>
        <f t="shared" si="0"/>
        <v>0</v>
      </c>
      <c r="AO13" s="2">
        <f t="shared" si="1"/>
        <v>0</v>
      </c>
      <c r="AP13" s="2">
        <f t="shared" si="2"/>
        <v>0</v>
      </c>
      <c r="AQ13" s="48" t="s">
        <v>24</v>
      </c>
      <c r="AR13" s="395"/>
      <c r="AS13" s="45" t="s">
        <v>30</v>
      </c>
      <c r="AT13" s="22"/>
    </row>
    <row r="14" spans="1:46" ht="18.75">
      <c r="A14" s="46"/>
      <c r="B14" s="394" t="s">
        <v>31</v>
      </c>
      <c r="C14" s="69" t="s">
        <v>23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6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>
        <f t="shared" si="0"/>
        <v>0</v>
      </c>
      <c r="AO14" s="1">
        <f t="shared" si="1"/>
        <v>0</v>
      </c>
      <c r="AP14" s="1">
        <f t="shared" si="2"/>
        <v>0</v>
      </c>
      <c r="AQ14" s="44" t="s">
        <v>23</v>
      </c>
      <c r="AR14" s="394" t="s">
        <v>31</v>
      </c>
      <c r="AS14" s="45"/>
      <c r="AT14" s="22"/>
    </row>
    <row r="15" spans="1:46" ht="18.75">
      <c r="A15" s="46" t="s">
        <v>25</v>
      </c>
      <c r="B15" s="395"/>
      <c r="C15" s="70" t="s">
        <v>24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7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>
        <f t="shared" si="0"/>
        <v>0</v>
      </c>
      <c r="AO15" s="2">
        <f t="shared" si="1"/>
        <v>0</v>
      </c>
      <c r="AP15" s="2">
        <f t="shared" si="2"/>
        <v>0</v>
      </c>
      <c r="AQ15" s="48" t="s">
        <v>24</v>
      </c>
      <c r="AR15" s="395"/>
      <c r="AS15" s="45" t="s">
        <v>25</v>
      </c>
      <c r="AT15" s="22"/>
    </row>
    <row r="16" spans="1:46" ht="18.75">
      <c r="A16" s="46"/>
      <c r="B16" s="394" t="s">
        <v>32</v>
      </c>
      <c r="C16" s="69" t="s">
        <v>23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6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>
        <f t="shared" si="0"/>
        <v>0</v>
      </c>
      <c r="AO16" s="1">
        <f t="shared" si="1"/>
        <v>0</v>
      </c>
      <c r="AP16" s="1">
        <f t="shared" si="2"/>
        <v>0</v>
      </c>
      <c r="AQ16" s="44" t="s">
        <v>23</v>
      </c>
      <c r="AR16" s="394" t="s">
        <v>32</v>
      </c>
      <c r="AS16" s="45"/>
      <c r="AT16" s="22"/>
    </row>
    <row r="17" spans="1:46" ht="18.75">
      <c r="A17" s="46" t="s">
        <v>27</v>
      </c>
      <c r="B17" s="395"/>
      <c r="C17" s="70" t="s">
        <v>24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7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>
        <f t="shared" si="0"/>
        <v>0</v>
      </c>
      <c r="AO17" s="2">
        <f t="shared" si="1"/>
        <v>0</v>
      </c>
      <c r="AP17" s="2">
        <f t="shared" si="2"/>
        <v>0</v>
      </c>
      <c r="AQ17" s="48" t="s">
        <v>24</v>
      </c>
      <c r="AR17" s="395"/>
      <c r="AS17" s="45" t="s">
        <v>27</v>
      </c>
      <c r="AT17" s="22"/>
    </row>
    <row r="18" spans="1:46" ht="18.75">
      <c r="A18" s="46"/>
      <c r="B18" s="394" t="s">
        <v>33</v>
      </c>
      <c r="C18" s="69" t="s">
        <v>23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6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>
        <f t="shared" si="0"/>
        <v>0</v>
      </c>
      <c r="AO18" s="1">
        <f t="shared" si="1"/>
        <v>0</v>
      </c>
      <c r="AP18" s="1">
        <f t="shared" si="2"/>
        <v>0</v>
      </c>
      <c r="AQ18" s="44" t="s">
        <v>23</v>
      </c>
      <c r="AR18" s="394" t="s">
        <v>33</v>
      </c>
      <c r="AS18" s="45"/>
      <c r="AT18" s="22"/>
    </row>
    <row r="19" spans="1:46" ht="18.75">
      <c r="A19" s="50"/>
      <c r="B19" s="395"/>
      <c r="C19" s="70" t="s">
        <v>24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7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>
        <f t="shared" si="0"/>
        <v>0</v>
      </c>
      <c r="AO19" s="2">
        <f t="shared" si="1"/>
        <v>0</v>
      </c>
      <c r="AP19" s="2">
        <f t="shared" si="2"/>
        <v>0</v>
      </c>
      <c r="AQ19" s="51" t="s">
        <v>24</v>
      </c>
      <c r="AR19" s="395"/>
      <c r="AS19" s="52"/>
      <c r="AT19" s="22"/>
    </row>
    <row r="20" spans="1:46" ht="18.75">
      <c r="A20" s="46" t="s">
        <v>34</v>
      </c>
      <c r="B20" s="394" t="s">
        <v>35</v>
      </c>
      <c r="C20" s="69" t="s">
        <v>23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6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>
        <f t="shared" si="0"/>
        <v>0</v>
      </c>
      <c r="AO20" s="1">
        <f t="shared" si="1"/>
        <v>0</v>
      </c>
      <c r="AP20" s="1">
        <f t="shared" si="2"/>
        <v>0</v>
      </c>
      <c r="AQ20" s="44" t="s">
        <v>23</v>
      </c>
      <c r="AR20" s="394" t="s">
        <v>35</v>
      </c>
      <c r="AS20" s="45" t="s">
        <v>34</v>
      </c>
      <c r="AT20" s="22"/>
    </row>
    <row r="21" spans="1:46" ht="18.75">
      <c r="A21" s="46" t="s">
        <v>25</v>
      </c>
      <c r="B21" s="395"/>
      <c r="C21" s="70" t="s">
        <v>24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7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>
        <f t="shared" si="0"/>
        <v>0</v>
      </c>
      <c r="AO21" s="2">
        <f t="shared" si="1"/>
        <v>0</v>
      </c>
      <c r="AP21" s="2">
        <f t="shared" si="2"/>
        <v>0</v>
      </c>
      <c r="AQ21" s="48" t="s">
        <v>24</v>
      </c>
      <c r="AR21" s="395"/>
      <c r="AS21" s="45" t="s">
        <v>25</v>
      </c>
      <c r="AT21" s="22"/>
    </row>
    <row r="22" spans="1:46" ht="18.75">
      <c r="A22" s="46" t="s">
        <v>27</v>
      </c>
      <c r="B22" s="394" t="s">
        <v>36</v>
      </c>
      <c r="C22" s="69" t="s">
        <v>23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6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>
        <f t="shared" si="0"/>
        <v>0</v>
      </c>
      <c r="AO22" s="1">
        <f t="shared" si="1"/>
        <v>0</v>
      </c>
      <c r="AP22" s="1">
        <f t="shared" si="2"/>
        <v>0</v>
      </c>
      <c r="AQ22" s="44" t="s">
        <v>23</v>
      </c>
      <c r="AR22" s="394" t="s">
        <v>36</v>
      </c>
      <c r="AS22" s="45" t="s">
        <v>27</v>
      </c>
      <c r="AT22" s="22"/>
    </row>
    <row r="23" spans="1:46" ht="18.75">
      <c r="A23" s="50"/>
      <c r="B23" s="395"/>
      <c r="C23" s="70" t="s">
        <v>24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7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>
        <f t="shared" si="0"/>
        <v>0</v>
      </c>
      <c r="AO23" s="2">
        <f t="shared" si="1"/>
        <v>0</v>
      </c>
      <c r="AP23" s="2">
        <f t="shared" si="2"/>
        <v>0</v>
      </c>
      <c r="AQ23" s="51" t="s">
        <v>24</v>
      </c>
      <c r="AR23" s="395"/>
      <c r="AS23" s="52"/>
      <c r="AT23" s="22"/>
    </row>
    <row r="24" spans="1:46" ht="18.75">
      <c r="A24" s="46"/>
      <c r="B24" s="394" t="s">
        <v>37</v>
      </c>
      <c r="C24" s="69" t="s">
        <v>23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6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>
        <f t="shared" si="0"/>
        <v>0</v>
      </c>
      <c r="AO24" s="1">
        <f t="shared" si="1"/>
        <v>0</v>
      </c>
      <c r="AP24" s="1">
        <f t="shared" si="2"/>
        <v>0</v>
      </c>
      <c r="AQ24" s="44" t="s">
        <v>23</v>
      </c>
      <c r="AR24" s="394" t="s">
        <v>37</v>
      </c>
      <c r="AS24" s="45"/>
      <c r="AT24" s="22"/>
    </row>
    <row r="25" spans="1:46" ht="18.75">
      <c r="A25" s="46" t="s">
        <v>38</v>
      </c>
      <c r="B25" s="395"/>
      <c r="C25" s="70" t="s">
        <v>24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7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>
        <f t="shared" si="0"/>
        <v>0</v>
      </c>
      <c r="AO25" s="2">
        <f t="shared" si="1"/>
        <v>0</v>
      </c>
      <c r="AP25" s="2">
        <f t="shared" si="2"/>
        <v>0</v>
      </c>
      <c r="AQ25" s="48" t="s">
        <v>24</v>
      </c>
      <c r="AR25" s="395"/>
      <c r="AS25" s="45" t="s">
        <v>38</v>
      </c>
      <c r="AT25" s="22"/>
    </row>
    <row r="26" spans="1:46" ht="18.75">
      <c r="A26" s="46"/>
      <c r="B26" s="394" t="s">
        <v>39</v>
      </c>
      <c r="C26" s="69" t="s">
        <v>23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6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>
        <f t="shared" si="0"/>
        <v>0</v>
      </c>
      <c r="AO26" s="1">
        <f t="shared" si="1"/>
        <v>0</v>
      </c>
      <c r="AP26" s="1">
        <f t="shared" si="2"/>
        <v>0</v>
      </c>
      <c r="AQ26" s="44" t="s">
        <v>23</v>
      </c>
      <c r="AR26" s="394" t="s">
        <v>39</v>
      </c>
      <c r="AS26" s="45"/>
      <c r="AT26" s="22"/>
    </row>
    <row r="27" spans="1:46" ht="18.75">
      <c r="A27" s="46" t="s">
        <v>25</v>
      </c>
      <c r="B27" s="395"/>
      <c r="C27" s="70" t="s">
        <v>24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7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>
        <f t="shared" si="0"/>
        <v>0</v>
      </c>
      <c r="AO27" s="2">
        <f t="shared" si="1"/>
        <v>0</v>
      </c>
      <c r="AP27" s="2">
        <f t="shared" si="2"/>
        <v>0</v>
      </c>
      <c r="AQ27" s="48" t="s">
        <v>24</v>
      </c>
      <c r="AR27" s="395"/>
      <c r="AS27" s="45" t="s">
        <v>25</v>
      </c>
      <c r="AT27" s="22"/>
    </row>
    <row r="28" spans="1:46" ht="18.75">
      <c r="A28" s="46"/>
      <c r="B28" s="394" t="s">
        <v>40</v>
      </c>
      <c r="C28" s="69" t="s">
        <v>23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6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>
        <f t="shared" si="0"/>
        <v>0</v>
      </c>
      <c r="AO28" s="1">
        <f t="shared" si="1"/>
        <v>0</v>
      </c>
      <c r="AP28" s="1">
        <f t="shared" si="2"/>
        <v>0</v>
      </c>
      <c r="AQ28" s="44" t="s">
        <v>23</v>
      </c>
      <c r="AR28" s="394" t="s">
        <v>40</v>
      </c>
      <c r="AS28" s="45"/>
      <c r="AT28" s="22"/>
    </row>
    <row r="29" spans="1:46" ht="18.75">
      <c r="A29" s="46" t="s">
        <v>27</v>
      </c>
      <c r="B29" s="395"/>
      <c r="C29" s="70" t="s">
        <v>24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7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>
        <f t="shared" si="0"/>
        <v>0</v>
      </c>
      <c r="AO29" s="2">
        <f t="shared" si="1"/>
        <v>0</v>
      </c>
      <c r="AP29" s="2">
        <f t="shared" si="2"/>
        <v>0</v>
      </c>
      <c r="AQ29" s="48" t="s">
        <v>24</v>
      </c>
      <c r="AR29" s="395"/>
      <c r="AS29" s="45" t="s">
        <v>27</v>
      </c>
      <c r="AT29" s="22"/>
    </row>
    <row r="30" spans="1:46" s="90" customFormat="1" ht="18.75">
      <c r="A30" s="84"/>
      <c r="B30" s="394" t="s">
        <v>41</v>
      </c>
      <c r="C30" s="85" t="s">
        <v>23</v>
      </c>
      <c r="D30" s="9">
        <v>240</v>
      </c>
      <c r="E30" s="9">
        <v>24.5646</v>
      </c>
      <c r="F30" s="9">
        <v>9828.562</v>
      </c>
      <c r="G30" s="9">
        <v>240</v>
      </c>
      <c r="H30" s="9">
        <v>14.16115</v>
      </c>
      <c r="I30" s="9">
        <v>6446.008</v>
      </c>
      <c r="J30" s="9">
        <v>91</v>
      </c>
      <c r="K30" s="9">
        <v>2.8991</v>
      </c>
      <c r="L30" s="9">
        <v>2602.672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45</v>
      </c>
      <c r="T30" s="9">
        <v>4.1572</v>
      </c>
      <c r="U30" s="9">
        <v>4341.831</v>
      </c>
      <c r="V30" s="9">
        <v>81</v>
      </c>
      <c r="W30" s="9">
        <v>8.44816</v>
      </c>
      <c r="X30" s="86">
        <v>8245.166</v>
      </c>
      <c r="Y30" s="9">
        <v>98</v>
      </c>
      <c r="Z30" s="9">
        <v>8.5835</v>
      </c>
      <c r="AA30" s="9">
        <v>12075.269</v>
      </c>
      <c r="AB30" s="9">
        <v>96</v>
      </c>
      <c r="AC30" s="9">
        <v>6.0325</v>
      </c>
      <c r="AD30" s="9">
        <v>8144.395</v>
      </c>
      <c r="AE30" s="9">
        <v>180</v>
      </c>
      <c r="AF30" s="9">
        <v>10.26074</v>
      </c>
      <c r="AG30" s="9">
        <v>11259.17</v>
      </c>
      <c r="AH30" s="9">
        <v>227</v>
      </c>
      <c r="AI30" s="9">
        <v>21.8221</v>
      </c>
      <c r="AJ30" s="9">
        <v>14621.477</v>
      </c>
      <c r="AK30" s="9">
        <v>236</v>
      </c>
      <c r="AL30" s="9">
        <v>21.5931</v>
      </c>
      <c r="AM30" s="9">
        <v>13237.251</v>
      </c>
      <c r="AN30" s="9">
        <f t="shared" si="0"/>
        <v>1534</v>
      </c>
      <c r="AO30" s="9">
        <f t="shared" si="1"/>
        <v>122.52214999999998</v>
      </c>
      <c r="AP30" s="9">
        <f t="shared" si="2"/>
        <v>90801.80099999999</v>
      </c>
      <c r="AQ30" s="87" t="s">
        <v>23</v>
      </c>
      <c r="AR30" s="394" t="s">
        <v>41</v>
      </c>
      <c r="AS30" s="91"/>
      <c r="AT30" s="89"/>
    </row>
    <row r="31" spans="1:46" ht="18.75">
      <c r="A31" s="50"/>
      <c r="B31" s="395"/>
      <c r="C31" s="70" t="s">
        <v>24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7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>
        <f t="shared" si="0"/>
        <v>0</v>
      </c>
      <c r="AO31" s="2">
        <f t="shared" si="1"/>
        <v>0</v>
      </c>
      <c r="AP31" s="2">
        <f t="shared" si="2"/>
        <v>0</v>
      </c>
      <c r="AQ31" s="51" t="s">
        <v>24</v>
      </c>
      <c r="AR31" s="395"/>
      <c r="AS31" s="52"/>
      <c r="AT31" s="22"/>
    </row>
    <row r="32" spans="1:46" ht="18.75">
      <c r="A32" s="46" t="s">
        <v>42</v>
      </c>
      <c r="B32" s="394" t="s">
        <v>43</v>
      </c>
      <c r="C32" s="69" t="s">
        <v>23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6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>
        <f t="shared" si="0"/>
        <v>0</v>
      </c>
      <c r="AO32" s="1">
        <f t="shared" si="1"/>
        <v>0</v>
      </c>
      <c r="AP32" s="1">
        <f t="shared" si="2"/>
        <v>0</v>
      </c>
      <c r="AQ32" s="44" t="s">
        <v>23</v>
      </c>
      <c r="AR32" s="394" t="s">
        <v>43</v>
      </c>
      <c r="AS32" s="45" t="s">
        <v>42</v>
      </c>
      <c r="AT32" s="22"/>
    </row>
    <row r="33" spans="1:46" ht="18.75">
      <c r="A33" s="46" t="s">
        <v>44</v>
      </c>
      <c r="B33" s="395"/>
      <c r="C33" s="70" t="s">
        <v>24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7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>
        <f t="shared" si="0"/>
        <v>0</v>
      </c>
      <c r="AO33" s="2">
        <f t="shared" si="1"/>
        <v>0</v>
      </c>
      <c r="AP33" s="2">
        <f t="shared" si="2"/>
        <v>0</v>
      </c>
      <c r="AQ33" s="48" t="s">
        <v>24</v>
      </c>
      <c r="AR33" s="395"/>
      <c r="AS33" s="45" t="s">
        <v>44</v>
      </c>
      <c r="AT33" s="22"/>
    </row>
    <row r="34" spans="1:46" s="90" customFormat="1" ht="18.75">
      <c r="A34" s="84" t="s">
        <v>25</v>
      </c>
      <c r="B34" s="394" t="s">
        <v>45</v>
      </c>
      <c r="C34" s="85" t="s">
        <v>23</v>
      </c>
      <c r="D34" s="9"/>
      <c r="E34" s="9"/>
      <c r="F34" s="9"/>
      <c r="G34" s="9">
        <v>4</v>
      </c>
      <c r="H34" s="9">
        <v>0.0449</v>
      </c>
      <c r="I34" s="9">
        <v>13.494</v>
      </c>
      <c r="J34" s="9">
        <v>3</v>
      </c>
      <c r="K34" s="9">
        <v>0.0362</v>
      </c>
      <c r="L34" s="9">
        <v>18.196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/>
      <c r="T34" s="9"/>
      <c r="U34" s="9"/>
      <c r="V34" s="9"/>
      <c r="W34" s="9"/>
      <c r="X34" s="86"/>
      <c r="Y34" s="9"/>
      <c r="Z34" s="9"/>
      <c r="AA34" s="9"/>
      <c r="AB34" s="9"/>
      <c r="AC34" s="9"/>
      <c r="AD34" s="9"/>
      <c r="AE34" s="9">
        <v>13</v>
      </c>
      <c r="AF34" s="9">
        <v>0.2268</v>
      </c>
      <c r="AG34" s="9">
        <v>149.147</v>
      </c>
      <c r="AH34" s="9">
        <v>6</v>
      </c>
      <c r="AI34" s="9">
        <v>0.1182</v>
      </c>
      <c r="AJ34" s="9">
        <v>87.217</v>
      </c>
      <c r="AK34" s="9">
        <v>2</v>
      </c>
      <c r="AL34" s="9">
        <v>0.0707</v>
      </c>
      <c r="AM34" s="9">
        <v>36.235</v>
      </c>
      <c r="AN34" s="9">
        <f t="shared" si="0"/>
        <v>28</v>
      </c>
      <c r="AO34" s="9">
        <f t="shared" si="1"/>
        <v>0.4968</v>
      </c>
      <c r="AP34" s="9">
        <f t="shared" si="2"/>
        <v>304.289</v>
      </c>
      <c r="AQ34" s="87" t="s">
        <v>23</v>
      </c>
      <c r="AR34" s="394" t="s">
        <v>45</v>
      </c>
      <c r="AS34" s="88" t="s">
        <v>25</v>
      </c>
      <c r="AT34" s="89"/>
    </row>
    <row r="35" spans="1:46" ht="18.75">
      <c r="A35" s="50" t="s">
        <v>27</v>
      </c>
      <c r="B35" s="395"/>
      <c r="C35" s="70" t="s">
        <v>24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7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>
        <f t="shared" si="0"/>
        <v>0</v>
      </c>
      <c r="AO35" s="2">
        <f t="shared" si="1"/>
        <v>0</v>
      </c>
      <c r="AP35" s="2">
        <f t="shared" si="2"/>
        <v>0</v>
      </c>
      <c r="AQ35" s="51" t="s">
        <v>24</v>
      </c>
      <c r="AR35" s="395"/>
      <c r="AS35" s="52" t="s">
        <v>27</v>
      </c>
      <c r="AT35" s="22"/>
    </row>
    <row r="36" spans="1:46" ht="18.75">
      <c r="A36" s="46" t="s">
        <v>46</v>
      </c>
      <c r="B36" s="394" t="s">
        <v>47</v>
      </c>
      <c r="C36" s="69" t="s">
        <v>23</v>
      </c>
      <c r="D36" s="1"/>
      <c r="E36" s="1"/>
      <c r="F36" s="1"/>
      <c r="G36" s="1"/>
      <c r="H36" s="1"/>
      <c r="I36" s="1"/>
      <c r="J36" s="1"/>
      <c r="K36" s="1"/>
      <c r="L36" s="76"/>
      <c r="M36" s="75"/>
      <c r="N36" s="1"/>
      <c r="O36" s="1"/>
      <c r="P36" s="1"/>
      <c r="Q36" s="1"/>
      <c r="R36" s="1"/>
      <c r="S36" s="1"/>
      <c r="T36" s="1"/>
      <c r="U36" s="1"/>
      <c r="V36" s="1"/>
      <c r="W36" s="1"/>
      <c r="X36" s="6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>
        <f t="shared" si="0"/>
        <v>0</v>
      </c>
      <c r="AO36" s="1">
        <f t="shared" si="1"/>
        <v>0</v>
      </c>
      <c r="AP36" s="1">
        <f t="shared" si="2"/>
        <v>0</v>
      </c>
      <c r="AQ36" s="44" t="s">
        <v>23</v>
      </c>
      <c r="AR36" s="394" t="s">
        <v>47</v>
      </c>
      <c r="AS36" s="45" t="s">
        <v>46</v>
      </c>
      <c r="AT36" s="22"/>
    </row>
    <row r="37" spans="1:46" ht="18.75">
      <c r="A37" s="46" t="s">
        <v>25</v>
      </c>
      <c r="B37" s="395"/>
      <c r="C37" s="70" t="s">
        <v>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7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>
        <f t="shared" si="0"/>
        <v>0</v>
      </c>
      <c r="AO37" s="2">
        <f t="shared" si="1"/>
        <v>0</v>
      </c>
      <c r="AP37" s="2">
        <f t="shared" si="2"/>
        <v>0</v>
      </c>
      <c r="AQ37" s="48" t="s">
        <v>24</v>
      </c>
      <c r="AR37" s="395"/>
      <c r="AS37" s="45" t="s">
        <v>25</v>
      </c>
      <c r="AT37" s="22"/>
    </row>
    <row r="38" spans="1:46" ht="18.75">
      <c r="A38" s="46" t="s">
        <v>27</v>
      </c>
      <c r="B38" s="394" t="s">
        <v>48</v>
      </c>
      <c r="C38" s="69" t="s">
        <v>23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6"/>
      <c r="Y38" s="1"/>
      <c r="Z38" s="1"/>
      <c r="AA38" s="1"/>
      <c r="AB38" s="1"/>
      <c r="AC38" s="1"/>
      <c r="AD38" s="1"/>
      <c r="AE38" s="1"/>
      <c r="AF38" s="1"/>
      <c r="AG38" s="1"/>
      <c r="AH38" s="1">
        <v>8</v>
      </c>
      <c r="AI38" s="1">
        <v>0.5133</v>
      </c>
      <c r="AJ38" s="1">
        <v>926.376</v>
      </c>
      <c r="AK38" s="1">
        <v>18</v>
      </c>
      <c r="AL38" s="1">
        <v>1.5503</v>
      </c>
      <c r="AM38" s="1">
        <v>3307.05</v>
      </c>
      <c r="AN38" s="1">
        <f t="shared" si="0"/>
        <v>26</v>
      </c>
      <c r="AO38" s="1">
        <f t="shared" si="1"/>
        <v>2.0636</v>
      </c>
      <c r="AP38" s="1">
        <f t="shared" si="2"/>
        <v>4233.426</v>
      </c>
      <c r="AQ38" s="44" t="s">
        <v>23</v>
      </c>
      <c r="AR38" s="394" t="s">
        <v>48</v>
      </c>
      <c r="AS38" s="45" t="s">
        <v>27</v>
      </c>
      <c r="AT38" s="22"/>
    </row>
    <row r="39" spans="1:46" ht="18.75">
      <c r="A39" s="50" t="s">
        <v>49</v>
      </c>
      <c r="B39" s="395"/>
      <c r="C39" s="70" t="s">
        <v>24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7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>
        <f t="shared" si="0"/>
        <v>0</v>
      </c>
      <c r="AO39" s="2">
        <f t="shared" si="1"/>
        <v>0</v>
      </c>
      <c r="AP39" s="2">
        <f t="shared" si="2"/>
        <v>0</v>
      </c>
      <c r="AQ39" s="51" t="s">
        <v>24</v>
      </c>
      <c r="AR39" s="395"/>
      <c r="AS39" s="52" t="s">
        <v>49</v>
      </c>
      <c r="AT39" s="22"/>
    </row>
    <row r="40" spans="1:46" ht="18.75">
      <c r="A40" s="46"/>
      <c r="B40" s="394" t="s">
        <v>50</v>
      </c>
      <c r="C40" s="69" t="s">
        <v>23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6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>
        <f t="shared" si="0"/>
        <v>0</v>
      </c>
      <c r="AO40" s="1">
        <f t="shared" si="1"/>
        <v>0</v>
      </c>
      <c r="AP40" s="1">
        <f t="shared" si="2"/>
        <v>0</v>
      </c>
      <c r="AQ40" s="44" t="s">
        <v>23</v>
      </c>
      <c r="AR40" s="394" t="s">
        <v>50</v>
      </c>
      <c r="AS40" s="45"/>
      <c r="AT40" s="22"/>
    </row>
    <row r="41" spans="1:46" ht="18.75">
      <c r="A41" s="46" t="s">
        <v>51</v>
      </c>
      <c r="B41" s="395"/>
      <c r="C41" s="70" t="s">
        <v>24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7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>
        <f t="shared" si="0"/>
        <v>0</v>
      </c>
      <c r="AO41" s="2">
        <f t="shared" si="1"/>
        <v>0</v>
      </c>
      <c r="AP41" s="2">
        <f t="shared" si="2"/>
        <v>0</v>
      </c>
      <c r="AQ41" s="48" t="s">
        <v>24</v>
      </c>
      <c r="AR41" s="395"/>
      <c r="AS41" s="45" t="s">
        <v>51</v>
      </c>
      <c r="AT41" s="22"/>
    </row>
    <row r="42" spans="1:46" ht="18.75">
      <c r="A42" s="46"/>
      <c r="B42" s="394" t="s">
        <v>52</v>
      </c>
      <c r="C42" s="69" t="s">
        <v>23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6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>
        <f t="shared" si="0"/>
        <v>0</v>
      </c>
      <c r="AO42" s="1">
        <f t="shared" si="1"/>
        <v>0</v>
      </c>
      <c r="AP42" s="1">
        <f t="shared" si="2"/>
        <v>0</v>
      </c>
      <c r="AQ42" s="44" t="s">
        <v>23</v>
      </c>
      <c r="AR42" s="394" t="s">
        <v>52</v>
      </c>
      <c r="AS42" s="45"/>
      <c r="AT42" s="22"/>
    </row>
    <row r="43" spans="1:46" ht="18.75">
      <c r="A43" s="46" t="s">
        <v>53</v>
      </c>
      <c r="B43" s="395"/>
      <c r="C43" s="70" t="s">
        <v>24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7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>
        <f t="shared" si="0"/>
        <v>0</v>
      </c>
      <c r="AO43" s="2">
        <f t="shared" si="1"/>
        <v>0</v>
      </c>
      <c r="AP43" s="2">
        <f t="shared" si="2"/>
        <v>0</v>
      </c>
      <c r="AQ43" s="44" t="s">
        <v>24</v>
      </c>
      <c r="AR43" s="395"/>
      <c r="AS43" s="45" t="s">
        <v>53</v>
      </c>
      <c r="AT43" s="22"/>
    </row>
    <row r="44" spans="1:46" ht="18.75">
      <c r="A44" s="46"/>
      <c r="B44" s="394" t="s">
        <v>54</v>
      </c>
      <c r="C44" s="69" t="s">
        <v>23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6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>
        <f t="shared" si="0"/>
        <v>0</v>
      </c>
      <c r="AO44" s="1">
        <f t="shared" si="1"/>
        <v>0</v>
      </c>
      <c r="AP44" s="1">
        <f t="shared" si="2"/>
        <v>0</v>
      </c>
      <c r="AQ44" s="54" t="s">
        <v>23</v>
      </c>
      <c r="AR44" s="394" t="s">
        <v>54</v>
      </c>
      <c r="AS44" s="45"/>
      <c r="AT44" s="22"/>
    </row>
    <row r="45" spans="1:46" ht="18.75">
      <c r="A45" s="46" t="s">
        <v>27</v>
      </c>
      <c r="B45" s="395"/>
      <c r="C45" s="70" t="s">
        <v>24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7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>
        <f t="shared" si="0"/>
        <v>0</v>
      </c>
      <c r="AO45" s="2">
        <f t="shared" si="1"/>
        <v>0</v>
      </c>
      <c r="AP45" s="2">
        <f t="shared" si="2"/>
        <v>0</v>
      </c>
      <c r="AQ45" s="48" t="s">
        <v>24</v>
      </c>
      <c r="AR45" s="395"/>
      <c r="AS45" s="55" t="s">
        <v>27</v>
      </c>
      <c r="AT45" s="22"/>
    </row>
    <row r="46" spans="1:46" ht="18.75">
      <c r="A46" s="46"/>
      <c r="B46" s="394" t="s">
        <v>55</v>
      </c>
      <c r="C46" s="69" t="s">
        <v>23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6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>
        <f t="shared" si="0"/>
        <v>0</v>
      </c>
      <c r="AO46" s="1">
        <f t="shared" si="1"/>
        <v>0</v>
      </c>
      <c r="AP46" s="1">
        <f t="shared" si="2"/>
        <v>0</v>
      </c>
      <c r="AQ46" s="44" t="s">
        <v>23</v>
      </c>
      <c r="AR46" s="394" t="s">
        <v>55</v>
      </c>
      <c r="AS46" s="55"/>
      <c r="AT46" s="22"/>
    </row>
    <row r="47" spans="1:46" ht="18.75">
      <c r="A47" s="50"/>
      <c r="B47" s="395"/>
      <c r="C47" s="70" t="s">
        <v>24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7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>
        <f t="shared" si="0"/>
        <v>0</v>
      </c>
      <c r="AO47" s="2">
        <f t="shared" si="1"/>
        <v>0</v>
      </c>
      <c r="AP47" s="2">
        <f t="shared" si="2"/>
        <v>0</v>
      </c>
      <c r="AQ47" s="51" t="s">
        <v>24</v>
      </c>
      <c r="AR47" s="395"/>
      <c r="AS47" s="56"/>
      <c r="AT47" s="22"/>
    </row>
    <row r="48" spans="1:46" ht="18.75">
      <c r="A48" s="46"/>
      <c r="B48" s="394" t="s">
        <v>56</v>
      </c>
      <c r="C48" s="69" t="s">
        <v>23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6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>
        <f t="shared" si="0"/>
        <v>0</v>
      </c>
      <c r="AO48" s="1">
        <f t="shared" si="1"/>
        <v>0</v>
      </c>
      <c r="AP48" s="1">
        <f t="shared" si="2"/>
        <v>0</v>
      </c>
      <c r="AQ48" s="44" t="s">
        <v>23</v>
      </c>
      <c r="AR48" s="394" t="s">
        <v>56</v>
      </c>
      <c r="AS48" s="55"/>
      <c r="AT48" s="22"/>
    </row>
    <row r="49" spans="1:46" ht="18.75">
      <c r="A49" s="46" t="s">
        <v>57</v>
      </c>
      <c r="B49" s="395"/>
      <c r="C49" s="70" t="s">
        <v>24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7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>
        <f t="shared" si="0"/>
        <v>0</v>
      </c>
      <c r="AO49" s="2">
        <f t="shared" si="1"/>
        <v>0</v>
      </c>
      <c r="AP49" s="2">
        <f t="shared" si="2"/>
        <v>0</v>
      </c>
      <c r="AQ49" s="48" t="s">
        <v>24</v>
      </c>
      <c r="AR49" s="395"/>
      <c r="AS49" s="55" t="s">
        <v>57</v>
      </c>
      <c r="AT49" s="22"/>
    </row>
    <row r="50" spans="1:46" ht="18.75">
      <c r="A50" s="46"/>
      <c r="B50" s="394" t="s">
        <v>58</v>
      </c>
      <c r="C50" s="69" t="s">
        <v>23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6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>
        <f t="shared" si="0"/>
        <v>0</v>
      </c>
      <c r="AO50" s="1">
        <f t="shared" si="1"/>
        <v>0</v>
      </c>
      <c r="AP50" s="1">
        <f t="shared" si="2"/>
        <v>0</v>
      </c>
      <c r="AQ50" s="44" t="s">
        <v>23</v>
      </c>
      <c r="AR50" s="394" t="s">
        <v>58</v>
      </c>
      <c r="AS50" s="53"/>
      <c r="AT50" s="22"/>
    </row>
    <row r="51" spans="1:46" ht="18.75">
      <c r="A51" s="46"/>
      <c r="B51" s="395"/>
      <c r="C51" s="70" t="s">
        <v>24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7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>
        <f t="shared" si="0"/>
        <v>0</v>
      </c>
      <c r="AO51" s="2">
        <f t="shared" si="1"/>
        <v>0</v>
      </c>
      <c r="AP51" s="2">
        <f t="shared" si="2"/>
        <v>0</v>
      </c>
      <c r="AQ51" s="48" t="s">
        <v>24</v>
      </c>
      <c r="AR51" s="395"/>
      <c r="AS51" s="55"/>
      <c r="AT51" s="22"/>
    </row>
    <row r="52" spans="1:46" ht="18.75">
      <c r="A52" s="46"/>
      <c r="B52" s="394" t="s">
        <v>59</v>
      </c>
      <c r="C52" s="69" t="s">
        <v>23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6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>
        <f t="shared" si="0"/>
        <v>0</v>
      </c>
      <c r="AO52" s="1">
        <f t="shared" si="1"/>
        <v>0</v>
      </c>
      <c r="AP52" s="1">
        <f t="shared" si="2"/>
        <v>0</v>
      </c>
      <c r="AQ52" s="44" t="s">
        <v>23</v>
      </c>
      <c r="AR52" s="394" t="s">
        <v>59</v>
      </c>
      <c r="AS52" s="55"/>
      <c r="AT52" s="22"/>
    </row>
    <row r="53" spans="1:46" ht="18.75">
      <c r="A53" s="46" t="s">
        <v>27</v>
      </c>
      <c r="B53" s="395"/>
      <c r="C53" s="70" t="s">
        <v>24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7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>
        <f t="shared" si="0"/>
        <v>0</v>
      </c>
      <c r="AO53" s="2">
        <f t="shared" si="1"/>
        <v>0</v>
      </c>
      <c r="AP53" s="2">
        <f t="shared" si="2"/>
        <v>0</v>
      </c>
      <c r="AQ53" s="48" t="s">
        <v>24</v>
      </c>
      <c r="AR53" s="395"/>
      <c r="AS53" s="55" t="s">
        <v>27</v>
      </c>
      <c r="AT53" s="22"/>
    </row>
    <row r="54" spans="1:46" s="90" customFormat="1" ht="18.75">
      <c r="A54" s="84"/>
      <c r="B54" s="394" t="s">
        <v>60</v>
      </c>
      <c r="C54" s="85" t="s">
        <v>23</v>
      </c>
      <c r="D54" s="9">
        <v>11</v>
      </c>
      <c r="E54" s="9">
        <v>0.4491</v>
      </c>
      <c r="F54" s="9">
        <v>429.669</v>
      </c>
      <c r="G54" s="9">
        <v>35</v>
      </c>
      <c r="H54" s="9">
        <v>1.4398</v>
      </c>
      <c r="I54" s="9">
        <v>1127.951</v>
      </c>
      <c r="J54" s="9">
        <v>8</v>
      </c>
      <c r="K54" s="9">
        <v>0.3645</v>
      </c>
      <c r="L54" s="9">
        <v>291.142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6</v>
      </c>
      <c r="T54" s="9">
        <v>0.7781</v>
      </c>
      <c r="U54" s="9">
        <v>850.265</v>
      </c>
      <c r="V54" s="9">
        <v>6</v>
      </c>
      <c r="W54" s="9">
        <v>0.2538</v>
      </c>
      <c r="X54" s="86">
        <v>345.053</v>
      </c>
      <c r="Y54" s="9">
        <v>1</v>
      </c>
      <c r="Z54" s="9">
        <v>0.0015</v>
      </c>
      <c r="AA54" s="9">
        <v>3.15</v>
      </c>
      <c r="AB54" s="9">
        <v>2</v>
      </c>
      <c r="AC54" s="9">
        <v>0.008</v>
      </c>
      <c r="AD54" s="9">
        <v>18.9</v>
      </c>
      <c r="AE54" s="9">
        <v>12</v>
      </c>
      <c r="AF54" s="9">
        <v>0.1727</v>
      </c>
      <c r="AG54" s="9">
        <v>175.03</v>
      </c>
      <c r="AH54" s="9">
        <v>7</v>
      </c>
      <c r="AI54" s="9">
        <v>0.1641</v>
      </c>
      <c r="AJ54" s="9">
        <v>129.814</v>
      </c>
      <c r="AK54" s="9">
        <v>5</v>
      </c>
      <c r="AL54" s="9">
        <v>0.256</v>
      </c>
      <c r="AM54" s="9">
        <v>214.08</v>
      </c>
      <c r="AN54" s="9">
        <f t="shared" si="0"/>
        <v>93</v>
      </c>
      <c r="AO54" s="9">
        <f t="shared" si="1"/>
        <v>3.8876</v>
      </c>
      <c r="AP54" s="9">
        <f t="shared" si="2"/>
        <v>3585.054</v>
      </c>
      <c r="AQ54" s="87" t="s">
        <v>23</v>
      </c>
      <c r="AR54" s="394" t="s">
        <v>60</v>
      </c>
      <c r="AS54" s="88"/>
      <c r="AT54" s="89"/>
    </row>
    <row r="55" spans="1:46" ht="18.75">
      <c r="A55" s="50"/>
      <c r="B55" s="395"/>
      <c r="C55" s="70" t="s">
        <v>24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7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>
        <f t="shared" si="0"/>
        <v>0</v>
      </c>
      <c r="AO55" s="2">
        <f t="shared" si="1"/>
        <v>0</v>
      </c>
      <c r="AP55" s="2">
        <f t="shared" si="2"/>
        <v>0</v>
      </c>
      <c r="AQ55" s="51" t="s">
        <v>24</v>
      </c>
      <c r="AR55" s="395"/>
      <c r="AS55" s="52"/>
      <c r="AT55" s="22"/>
    </row>
    <row r="56" spans="1:46" ht="18.75">
      <c r="A56" s="403" t="s">
        <v>109</v>
      </c>
      <c r="B56" s="404" t="s">
        <v>61</v>
      </c>
      <c r="C56" s="69" t="s">
        <v>23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9"/>
      <c r="T56" s="9"/>
      <c r="U56" s="9"/>
      <c r="V56" s="1"/>
      <c r="W56" s="1"/>
      <c r="X56" s="76"/>
      <c r="Y56" s="75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>
        <f t="shared" si="0"/>
        <v>0</v>
      </c>
      <c r="AO56" s="1">
        <f t="shared" si="1"/>
        <v>0</v>
      </c>
      <c r="AP56" s="1">
        <f t="shared" si="2"/>
        <v>0</v>
      </c>
      <c r="AQ56" s="57" t="s">
        <v>23</v>
      </c>
      <c r="AR56" s="409" t="s">
        <v>101</v>
      </c>
      <c r="AS56" s="410" t="s">
        <v>0</v>
      </c>
      <c r="AT56" s="22"/>
    </row>
    <row r="57" spans="1:46" ht="18.75">
      <c r="A57" s="405"/>
      <c r="B57" s="406"/>
      <c r="C57" s="70" t="s">
        <v>24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8"/>
      <c r="T57" s="8"/>
      <c r="U57" s="8"/>
      <c r="V57" s="2"/>
      <c r="W57" s="2"/>
      <c r="X57" s="80"/>
      <c r="Y57" s="77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>
        <f t="shared" si="0"/>
        <v>0</v>
      </c>
      <c r="AO57" s="2">
        <f t="shared" si="1"/>
        <v>0</v>
      </c>
      <c r="AP57" s="2">
        <f t="shared" si="2"/>
        <v>0</v>
      </c>
      <c r="AQ57" s="58" t="s">
        <v>24</v>
      </c>
      <c r="AR57" s="411"/>
      <c r="AS57" s="412"/>
      <c r="AT57" s="22"/>
    </row>
    <row r="58" spans="1:46" s="90" customFormat="1" ht="18.75">
      <c r="A58" s="92" t="s">
        <v>0</v>
      </c>
      <c r="C58" s="93" t="s">
        <v>23</v>
      </c>
      <c r="D58" s="233">
        <v>13</v>
      </c>
      <c r="E58" s="233">
        <v>0.2681</v>
      </c>
      <c r="F58" s="233">
        <v>1954.108</v>
      </c>
      <c r="G58" s="234">
        <v>41</v>
      </c>
      <c r="H58" s="14">
        <v>1.2185</v>
      </c>
      <c r="I58" s="14">
        <v>8027.062</v>
      </c>
      <c r="J58" s="14">
        <v>4</v>
      </c>
      <c r="K58" s="14">
        <v>0.1102</v>
      </c>
      <c r="L58" s="14">
        <v>356.749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9">
        <v>403</v>
      </c>
      <c r="T58" s="9">
        <v>4.4086</v>
      </c>
      <c r="U58" s="9">
        <v>19339.976</v>
      </c>
      <c r="V58" s="14">
        <v>524</v>
      </c>
      <c r="W58" s="14">
        <v>6.8489</v>
      </c>
      <c r="X58" s="83">
        <v>27401.817</v>
      </c>
      <c r="Y58" s="81">
        <v>57</v>
      </c>
      <c r="Z58" s="14">
        <v>2.0853</v>
      </c>
      <c r="AA58" s="14">
        <v>2451.21</v>
      </c>
      <c r="AB58" s="14">
        <v>11</v>
      </c>
      <c r="AC58" s="14">
        <v>1.148</v>
      </c>
      <c r="AD58" s="14">
        <v>1466.157</v>
      </c>
      <c r="AE58" s="14">
        <v>63</v>
      </c>
      <c r="AF58" s="14">
        <v>5.2271</v>
      </c>
      <c r="AG58" s="14">
        <v>5029.051</v>
      </c>
      <c r="AH58" s="14">
        <v>53</v>
      </c>
      <c r="AI58" s="14">
        <v>3.4234</v>
      </c>
      <c r="AJ58" s="14">
        <v>3059.881</v>
      </c>
      <c r="AK58" s="14">
        <v>67</v>
      </c>
      <c r="AL58" s="14">
        <v>2.4238</v>
      </c>
      <c r="AM58" s="14">
        <v>7198.86</v>
      </c>
      <c r="AN58" s="14">
        <f t="shared" si="0"/>
        <v>1236</v>
      </c>
      <c r="AO58" s="14">
        <f t="shared" si="1"/>
        <v>27.161900000000003</v>
      </c>
      <c r="AP58" s="14">
        <f t="shared" si="2"/>
        <v>76284.871</v>
      </c>
      <c r="AQ58" s="95" t="s">
        <v>23</v>
      </c>
      <c r="AR58" s="96"/>
      <c r="AS58" s="88" t="s">
        <v>0</v>
      </c>
      <c r="AT58" s="89"/>
    </row>
    <row r="59" spans="1:46" ht="18.75">
      <c r="A59" s="401" t="s">
        <v>62</v>
      </c>
      <c r="B59" s="402"/>
      <c r="C59" s="69" t="s">
        <v>63</v>
      </c>
      <c r="D59" s="1"/>
      <c r="E59" s="1"/>
      <c r="F59" s="1"/>
      <c r="G59" s="235"/>
      <c r="H59" s="1"/>
      <c r="I59" s="1"/>
      <c r="J59" s="1"/>
      <c r="K59" s="13"/>
      <c r="L59" s="1"/>
      <c r="M59" s="1"/>
      <c r="N59" s="13"/>
      <c r="O59" s="1"/>
      <c r="P59" s="1"/>
      <c r="Q59" s="13"/>
      <c r="R59" s="1"/>
      <c r="S59" s="1"/>
      <c r="T59" s="13"/>
      <c r="U59" s="1"/>
      <c r="V59" s="1"/>
      <c r="W59" s="13"/>
      <c r="X59" s="79"/>
      <c r="Y59" s="75"/>
      <c r="Z59" s="1"/>
      <c r="AA59" s="1"/>
      <c r="AB59" s="1"/>
      <c r="AC59" s="1"/>
      <c r="AD59" s="1"/>
      <c r="AE59" s="1"/>
      <c r="AF59" s="1"/>
      <c r="AG59" s="1"/>
      <c r="AH59" s="1"/>
      <c r="AI59" s="13"/>
      <c r="AJ59" s="1"/>
      <c r="AK59" s="1"/>
      <c r="AL59" s="13"/>
      <c r="AM59" s="1"/>
      <c r="AN59" s="1">
        <f t="shared" si="0"/>
        <v>0</v>
      </c>
      <c r="AO59" s="1">
        <f t="shared" si="1"/>
        <v>0</v>
      </c>
      <c r="AP59" s="1">
        <f t="shared" si="2"/>
        <v>0</v>
      </c>
      <c r="AQ59" s="59" t="s">
        <v>63</v>
      </c>
      <c r="AR59" s="407" t="s">
        <v>62</v>
      </c>
      <c r="AS59" s="408"/>
      <c r="AT59" s="22"/>
    </row>
    <row r="60" spans="1:46" ht="18.75">
      <c r="A60" s="36"/>
      <c r="B60" s="37"/>
      <c r="C60" s="70" t="s">
        <v>24</v>
      </c>
      <c r="D60" s="2">
        <v>6</v>
      </c>
      <c r="E60" s="2">
        <v>0.3081</v>
      </c>
      <c r="F60" s="2">
        <v>94.45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80"/>
      <c r="Y60" s="77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>
        <f t="shared" si="0"/>
        <v>6</v>
      </c>
      <c r="AO60" s="2">
        <f t="shared" si="1"/>
        <v>0.3081</v>
      </c>
      <c r="AP60" s="2">
        <f t="shared" si="2"/>
        <v>94.45</v>
      </c>
      <c r="AQ60" s="58" t="s">
        <v>24</v>
      </c>
      <c r="AR60" s="37"/>
      <c r="AS60" s="52"/>
      <c r="AT60" s="22"/>
    </row>
    <row r="61" spans="1:46" ht="18.75">
      <c r="A61" s="23" t="s">
        <v>0</v>
      </c>
      <c r="C61" s="71" t="s">
        <v>23</v>
      </c>
      <c r="D61" s="3">
        <f aca="true" t="shared" si="3" ref="D61:AM61">+D6+D8+D10+D12+D14+D16+D18+D20+D22+D24+D26+D28+D30+D32+D34+D36+D38+D40+D42+D44+D46+D48+D50+D52+D54+D56+D58</f>
        <v>264</v>
      </c>
      <c r="E61" s="3">
        <f t="shared" si="3"/>
        <v>25.2818</v>
      </c>
      <c r="F61" s="3">
        <f t="shared" si="3"/>
        <v>12212.339</v>
      </c>
      <c r="G61" s="3">
        <f t="shared" si="3"/>
        <v>320</v>
      </c>
      <c r="H61" s="3">
        <f t="shared" si="3"/>
        <v>16.864349999999998</v>
      </c>
      <c r="I61" s="3">
        <f t="shared" si="3"/>
        <v>15614.515</v>
      </c>
      <c r="J61" s="3">
        <f t="shared" si="3"/>
        <v>106</v>
      </c>
      <c r="K61" s="3">
        <f t="shared" si="3"/>
        <v>3.4099999999999997</v>
      </c>
      <c r="L61" s="3">
        <f t="shared" si="3"/>
        <v>3268.759</v>
      </c>
      <c r="M61" s="3">
        <f t="shared" si="3"/>
        <v>0</v>
      </c>
      <c r="N61" s="3">
        <f t="shared" si="3"/>
        <v>0</v>
      </c>
      <c r="O61" s="3">
        <f t="shared" si="3"/>
        <v>0</v>
      </c>
      <c r="P61" s="3">
        <f t="shared" si="3"/>
        <v>0</v>
      </c>
      <c r="Q61" s="3">
        <f t="shared" si="3"/>
        <v>0</v>
      </c>
      <c r="R61" s="3">
        <f t="shared" si="3"/>
        <v>0</v>
      </c>
      <c r="S61" s="3">
        <f t="shared" si="3"/>
        <v>454</v>
      </c>
      <c r="T61" s="3">
        <f t="shared" si="3"/>
        <v>9.3439</v>
      </c>
      <c r="U61" s="3">
        <f t="shared" si="3"/>
        <v>24532.072</v>
      </c>
      <c r="V61" s="3">
        <f t="shared" si="3"/>
        <v>611</v>
      </c>
      <c r="W61" s="3">
        <f t="shared" si="3"/>
        <v>15.55086</v>
      </c>
      <c r="X61" s="120">
        <f t="shared" si="3"/>
        <v>35992.036</v>
      </c>
      <c r="Y61" s="5">
        <f t="shared" si="3"/>
        <v>156</v>
      </c>
      <c r="Z61" s="3">
        <f t="shared" si="3"/>
        <v>10.670300000000001</v>
      </c>
      <c r="AA61" s="3">
        <f t="shared" si="3"/>
        <v>14529.629</v>
      </c>
      <c r="AB61" s="3">
        <f t="shared" si="3"/>
        <v>109</v>
      </c>
      <c r="AC61" s="3">
        <f t="shared" si="3"/>
        <v>7.1884999999999994</v>
      </c>
      <c r="AD61" s="3">
        <f t="shared" si="3"/>
        <v>9629.452</v>
      </c>
      <c r="AE61" s="3">
        <f t="shared" si="3"/>
        <v>268</v>
      </c>
      <c r="AF61" s="3">
        <f t="shared" si="3"/>
        <v>15.887340000000002</v>
      </c>
      <c r="AG61" s="3">
        <f t="shared" si="3"/>
        <v>16612.398</v>
      </c>
      <c r="AH61" s="3">
        <f t="shared" si="3"/>
        <v>301</v>
      </c>
      <c r="AI61" s="3">
        <f t="shared" si="3"/>
        <v>26.041100000000004</v>
      </c>
      <c r="AJ61" s="3">
        <f t="shared" si="3"/>
        <v>18824.765000000003</v>
      </c>
      <c r="AK61" s="3">
        <f t="shared" si="3"/>
        <v>328</v>
      </c>
      <c r="AL61" s="3">
        <f t="shared" si="3"/>
        <v>25.8939</v>
      </c>
      <c r="AM61" s="3">
        <f t="shared" si="3"/>
        <v>23993.476000000002</v>
      </c>
      <c r="AN61" s="3">
        <f t="shared" si="0"/>
        <v>2917</v>
      </c>
      <c r="AO61" s="3">
        <f t="shared" si="1"/>
        <v>156.13205</v>
      </c>
      <c r="AP61" s="3">
        <f t="shared" si="2"/>
        <v>175209.44100000002</v>
      </c>
      <c r="AQ61" s="59" t="s">
        <v>23</v>
      </c>
      <c r="AR61" s="61"/>
      <c r="AS61" s="45" t="s">
        <v>0</v>
      </c>
      <c r="AT61" s="22"/>
    </row>
    <row r="62" spans="1:46" ht="18.75">
      <c r="A62" s="413" t="s">
        <v>102</v>
      </c>
      <c r="B62" s="414" t="s">
        <v>64</v>
      </c>
      <c r="C62" s="69" t="s">
        <v>63</v>
      </c>
      <c r="D62" s="1">
        <f>D59</f>
        <v>0</v>
      </c>
      <c r="E62" s="1">
        <f>E59</f>
        <v>0</v>
      </c>
      <c r="F62" s="1">
        <f>F59</f>
        <v>0</v>
      </c>
      <c r="G62" s="1">
        <f>G59</f>
        <v>0</v>
      </c>
      <c r="H62" s="1">
        <f>+H59</f>
        <v>0</v>
      </c>
      <c r="I62" s="1">
        <f>+I59</f>
        <v>0</v>
      </c>
      <c r="J62" s="1">
        <f>+J59</f>
        <v>0</v>
      </c>
      <c r="K62" s="1">
        <f>+K59</f>
        <v>0</v>
      </c>
      <c r="L62" s="1">
        <f>+L59</f>
        <v>0</v>
      </c>
      <c r="M62" s="1">
        <f>M59</f>
        <v>0</v>
      </c>
      <c r="N62" s="1">
        <f>N59</f>
        <v>0</v>
      </c>
      <c r="O62" s="1">
        <f>O59</f>
        <v>0</v>
      </c>
      <c r="P62" s="1">
        <f aca="true" t="shared" si="4" ref="P62:AM62">P59</f>
        <v>0</v>
      </c>
      <c r="Q62" s="1">
        <f t="shared" si="4"/>
        <v>0</v>
      </c>
      <c r="R62" s="1">
        <f t="shared" si="4"/>
        <v>0</v>
      </c>
      <c r="S62" s="1">
        <f t="shared" si="4"/>
        <v>0</v>
      </c>
      <c r="T62" s="1">
        <f t="shared" si="4"/>
        <v>0</v>
      </c>
      <c r="U62" s="1">
        <f t="shared" si="4"/>
        <v>0</v>
      </c>
      <c r="V62" s="1">
        <f t="shared" si="4"/>
        <v>0</v>
      </c>
      <c r="W62" s="1">
        <f t="shared" si="4"/>
        <v>0</v>
      </c>
      <c r="X62" s="79">
        <f t="shared" si="4"/>
        <v>0</v>
      </c>
      <c r="Y62" s="75">
        <f t="shared" si="4"/>
        <v>0</v>
      </c>
      <c r="Z62" s="1">
        <f t="shared" si="4"/>
        <v>0</v>
      </c>
      <c r="AA62" s="1">
        <f t="shared" si="4"/>
        <v>0</v>
      </c>
      <c r="AB62" s="1">
        <f t="shared" si="4"/>
        <v>0</v>
      </c>
      <c r="AC62" s="1">
        <f t="shared" si="4"/>
        <v>0</v>
      </c>
      <c r="AD62" s="1">
        <f t="shared" si="4"/>
        <v>0</v>
      </c>
      <c r="AE62" s="1">
        <f t="shared" si="4"/>
        <v>0</v>
      </c>
      <c r="AF62" s="1">
        <f t="shared" si="4"/>
        <v>0</v>
      </c>
      <c r="AG62" s="1">
        <f t="shared" si="4"/>
        <v>0</v>
      </c>
      <c r="AH62" s="1">
        <f t="shared" si="4"/>
        <v>0</v>
      </c>
      <c r="AI62" s="1">
        <f t="shared" si="4"/>
        <v>0</v>
      </c>
      <c r="AJ62" s="1">
        <f t="shared" si="4"/>
        <v>0</v>
      </c>
      <c r="AK62" s="1">
        <f t="shared" si="4"/>
        <v>0</v>
      </c>
      <c r="AL62" s="1">
        <f t="shared" si="4"/>
        <v>0</v>
      </c>
      <c r="AM62" s="1">
        <f t="shared" si="4"/>
        <v>0</v>
      </c>
      <c r="AN62" s="1">
        <f t="shared" si="0"/>
        <v>0</v>
      </c>
      <c r="AO62" s="1">
        <f t="shared" si="1"/>
        <v>0</v>
      </c>
      <c r="AP62" s="1">
        <f t="shared" si="2"/>
        <v>0</v>
      </c>
      <c r="AQ62" s="59" t="s">
        <v>63</v>
      </c>
      <c r="AR62" s="399" t="s">
        <v>103</v>
      </c>
      <c r="AS62" s="400"/>
      <c r="AT62" s="22"/>
    </row>
    <row r="63" spans="1:46" ht="18.75">
      <c r="A63" s="36"/>
      <c r="B63" s="37"/>
      <c r="C63" s="70" t="s">
        <v>24</v>
      </c>
      <c r="D63" s="2">
        <f>D7+D9+D11+D13+D15+D17+D19+D21+D23+D25+D27+D29+D31+D33+D35+D37+D39+D41+D43+D45+D47+D49+D51+D53+D55+D57+D60</f>
        <v>6</v>
      </c>
      <c r="E63" s="2">
        <f aca="true" t="shared" si="5" ref="E63:O63">E7+E9+E11+E13+E15+E17+E19+E21+E23+E25+E27+E29+E31+E33+E35+E37+E39+E41+E43+E45+E47+E49+E51+E53+E55+E57+E60</f>
        <v>0.3081</v>
      </c>
      <c r="F63" s="2">
        <f t="shared" si="5"/>
        <v>94.45</v>
      </c>
      <c r="G63" s="2">
        <f t="shared" si="5"/>
        <v>0</v>
      </c>
      <c r="H63" s="2">
        <f t="shared" si="5"/>
        <v>0</v>
      </c>
      <c r="I63" s="2">
        <f t="shared" si="5"/>
        <v>0</v>
      </c>
      <c r="J63" s="2">
        <f t="shared" si="5"/>
        <v>0</v>
      </c>
      <c r="K63" s="2">
        <f t="shared" si="5"/>
        <v>0</v>
      </c>
      <c r="L63" s="2">
        <f t="shared" si="5"/>
        <v>0</v>
      </c>
      <c r="M63" s="2">
        <f t="shared" si="5"/>
        <v>0</v>
      </c>
      <c r="N63" s="2">
        <f t="shared" si="5"/>
        <v>0</v>
      </c>
      <c r="O63" s="2">
        <f t="shared" si="5"/>
        <v>0</v>
      </c>
      <c r="P63" s="2">
        <f aca="true" t="shared" si="6" ref="P63:AM63">P7+P9+P11+P13+P15+P17+P19+P21+P23+P25+P27+P29+P31+P33+P35+P37+P39+P41+P43+P45+P47+P49+P51+P53+P55+P57+P60</f>
        <v>0</v>
      </c>
      <c r="Q63" s="2">
        <f t="shared" si="6"/>
        <v>0</v>
      </c>
      <c r="R63" s="2">
        <f t="shared" si="6"/>
        <v>0</v>
      </c>
      <c r="S63" s="2">
        <f t="shared" si="6"/>
        <v>0</v>
      </c>
      <c r="T63" s="2">
        <f t="shared" si="6"/>
        <v>0</v>
      </c>
      <c r="U63" s="2">
        <f t="shared" si="6"/>
        <v>0</v>
      </c>
      <c r="V63" s="2">
        <f t="shared" si="6"/>
        <v>0</v>
      </c>
      <c r="W63" s="2">
        <f t="shared" si="6"/>
        <v>0</v>
      </c>
      <c r="X63" s="80">
        <f t="shared" si="6"/>
        <v>0</v>
      </c>
      <c r="Y63" s="77">
        <f t="shared" si="6"/>
        <v>0</v>
      </c>
      <c r="Z63" s="2">
        <f t="shared" si="6"/>
        <v>0</v>
      </c>
      <c r="AA63" s="2">
        <f t="shared" si="6"/>
        <v>0</v>
      </c>
      <c r="AB63" s="2">
        <f t="shared" si="6"/>
        <v>0</v>
      </c>
      <c r="AC63" s="2">
        <f t="shared" si="6"/>
        <v>0</v>
      </c>
      <c r="AD63" s="2">
        <f t="shared" si="6"/>
        <v>0</v>
      </c>
      <c r="AE63" s="2">
        <f t="shared" si="6"/>
        <v>0</v>
      </c>
      <c r="AF63" s="2">
        <f t="shared" si="6"/>
        <v>0</v>
      </c>
      <c r="AG63" s="2">
        <f t="shared" si="6"/>
        <v>0</v>
      </c>
      <c r="AH63" s="2">
        <f t="shared" si="6"/>
        <v>0</v>
      </c>
      <c r="AI63" s="2">
        <f t="shared" si="6"/>
        <v>0</v>
      </c>
      <c r="AJ63" s="2">
        <f t="shared" si="6"/>
        <v>0</v>
      </c>
      <c r="AK63" s="2">
        <f t="shared" si="6"/>
        <v>0</v>
      </c>
      <c r="AL63" s="2">
        <f t="shared" si="6"/>
        <v>0</v>
      </c>
      <c r="AM63" s="2">
        <f t="shared" si="6"/>
        <v>0</v>
      </c>
      <c r="AN63" s="8">
        <f t="shared" si="0"/>
        <v>6</v>
      </c>
      <c r="AO63" s="2">
        <f t="shared" si="1"/>
        <v>0.3081</v>
      </c>
      <c r="AP63" s="2">
        <f t="shared" si="2"/>
        <v>94.45</v>
      </c>
      <c r="AQ63" s="58" t="s">
        <v>24</v>
      </c>
      <c r="AR63" s="40"/>
      <c r="AS63" s="52"/>
      <c r="AT63" s="22"/>
    </row>
    <row r="64" spans="1:46" ht="18.75">
      <c r="A64" s="46" t="s">
        <v>65</v>
      </c>
      <c r="B64" s="394" t="s">
        <v>66</v>
      </c>
      <c r="C64" s="69" t="s">
        <v>23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79"/>
      <c r="Y64" s="75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9">
        <f t="shared" si="0"/>
        <v>0</v>
      </c>
      <c r="AO64" s="9">
        <f t="shared" si="1"/>
        <v>0</v>
      </c>
      <c r="AP64" s="1">
        <f t="shared" si="2"/>
        <v>0</v>
      </c>
      <c r="AQ64" s="44" t="s">
        <v>23</v>
      </c>
      <c r="AR64" s="394" t="s">
        <v>66</v>
      </c>
      <c r="AS64" s="62" t="s">
        <v>65</v>
      </c>
      <c r="AT64" s="22"/>
    </row>
    <row r="65" spans="1:46" ht="18.75">
      <c r="A65" s="46"/>
      <c r="B65" s="395"/>
      <c r="C65" s="70" t="s">
        <v>24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80"/>
      <c r="Y65" s="77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>
        <f t="shared" si="0"/>
        <v>0</v>
      </c>
      <c r="AO65" s="2">
        <f t="shared" si="1"/>
        <v>0</v>
      </c>
      <c r="AP65" s="2">
        <f t="shared" si="2"/>
        <v>0</v>
      </c>
      <c r="AQ65" s="48" t="s">
        <v>24</v>
      </c>
      <c r="AR65" s="395"/>
      <c r="AS65" s="45"/>
      <c r="AT65" s="22"/>
    </row>
    <row r="66" spans="1:46" ht="18.75">
      <c r="A66" s="46" t="s">
        <v>67</v>
      </c>
      <c r="B66" s="394" t="s">
        <v>68</v>
      </c>
      <c r="C66" s="69" t="s">
        <v>23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6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>
        <f t="shared" si="0"/>
        <v>0</v>
      </c>
      <c r="AO66" s="1">
        <f t="shared" si="1"/>
        <v>0</v>
      </c>
      <c r="AP66" s="1">
        <f t="shared" si="2"/>
        <v>0</v>
      </c>
      <c r="AQ66" s="44" t="s">
        <v>23</v>
      </c>
      <c r="AR66" s="394" t="s">
        <v>68</v>
      </c>
      <c r="AS66" s="45" t="s">
        <v>67</v>
      </c>
      <c r="AT66" s="22"/>
    </row>
    <row r="67" spans="1:46" ht="18.75">
      <c r="A67" s="50" t="s">
        <v>49</v>
      </c>
      <c r="B67" s="395"/>
      <c r="C67" s="70" t="s">
        <v>24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7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>
        <f t="shared" si="0"/>
        <v>0</v>
      </c>
      <c r="AO67" s="2">
        <f t="shared" si="1"/>
        <v>0</v>
      </c>
      <c r="AP67" s="2">
        <f t="shared" si="2"/>
        <v>0</v>
      </c>
      <c r="AQ67" s="51" t="s">
        <v>24</v>
      </c>
      <c r="AR67" s="395"/>
      <c r="AS67" s="52" t="s">
        <v>49</v>
      </c>
      <c r="AT67" s="22"/>
    </row>
    <row r="68" spans="1:46" s="171" customFormat="1" ht="18.75">
      <c r="A68" s="440" t="s">
        <v>110</v>
      </c>
      <c r="B68" s="441"/>
      <c r="C68" s="165" t="s">
        <v>23</v>
      </c>
      <c r="D68" s="166">
        <f>D61+D62+D64+D66</f>
        <v>264</v>
      </c>
      <c r="E68" s="166">
        <f>+E61+E64+E66</f>
        <v>25.2818</v>
      </c>
      <c r="F68" s="166">
        <f>+F61+F64+F66+F62</f>
        <v>12212.339</v>
      </c>
      <c r="G68" s="166">
        <f>G61+G62+G64+G66</f>
        <v>320</v>
      </c>
      <c r="H68" s="166">
        <f>+H61+H64+H66</f>
        <v>16.864349999999998</v>
      </c>
      <c r="I68" s="166">
        <f>+I61+I64+I66+I62</f>
        <v>15614.515</v>
      </c>
      <c r="J68" s="166">
        <f>J61+J62+J64+J66</f>
        <v>106</v>
      </c>
      <c r="K68" s="166">
        <f>+K61+K64+K66</f>
        <v>3.4099999999999997</v>
      </c>
      <c r="L68" s="168">
        <f>+L61+L64+L66+L62</f>
        <v>3268.759</v>
      </c>
      <c r="M68" s="166">
        <f>M61+M62+M64+M66</f>
        <v>0</v>
      </c>
      <c r="N68" s="166">
        <f>+N61+N64+N66</f>
        <v>0</v>
      </c>
      <c r="O68" s="166">
        <f>+O61+O64+O66+O62</f>
        <v>0</v>
      </c>
      <c r="P68" s="166">
        <f>P61+P62+P64+P66</f>
        <v>0</v>
      </c>
      <c r="Q68" s="166">
        <f>+Q61+Q64+Q66</f>
        <v>0</v>
      </c>
      <c r="R68" s="166">
        <f>+R61+R64+R66+R62</f>
        <v>0</v>
      </c>
      <c r="S68" s="166">
        <f>S61+S62+S64+S66</f>
        <v>454</v>
      </c>
      <c r="T68" s="166">
        <f>+T61+T64+T66</f>
        <v>9.3439</v>
      </c>
      <c r="U68" s="166">
        <f>+U61+U64+U66+U62</f>
        <v>24532.072</v>
      </c>
      <c r="V68" s="166">
        <f>V61+V62+V64+V66</f>
        <v>611</v>
      </c>
      <c r="W68" s="166">
        <f>+W61+W64+W66</f>
        <v>15.55086</v>
      </c>
      <c r="X68" s="167">
        <f>+X61+X64+X66+X62</f>
        <v>35992.036</v>
      </c>
      <c r="Y68" s="166">
        <f>Y61+Y62+Y64+Y66</f>
        <v>156</v>
      </c>
      <c r="Z68" s="166">
        <f>+Z61+Z64+Z66</f>
        <v>10.670300000000001</v>
      </c>
      <c r="AA68" s="166">
        <f>+AA61+AA64+AA66</f>
        <v>14529.629</v>
      </c>
      <c r="AB68" s="166">
        <f>AB61+AB64+AB66+AB62</f>
        <v>109</v>
      </c>
      <c r="AC68" s="166">
        <f>+AC61+AC64+AC66</f>
        <v>7.1884999999999994</v>
      </c>
      <c r="AD68" s="166">
        <f>+AD61+AD64+AD66+AD62</f>
        <v>9629.452</v>
      </c>
      <c r="AE68" s="166">
        <f>AE61+AE62+AE64+AE66</f>
        <v>268</v>
      </c>
      <c r="AF68" s="166">
        <f>+AF61+AF64+AF66</f>
        <v>15.887340000000002</v>
      </c>
      <c r="AG68" s="166">
        <f>+AG61+AG64+AG66+AG62</f>
        <v>16612.398</v>
      </c>
      <c r="AH68" s="166">
        <f>AH61+AH62+AH64+AH66</f>
        <v>301</v>
      </c>
      <c r="AI68" s="166">
        <f>+AI61+AI64+AI66</f>
        <v>26.041100000000004</v>
      </c>
      <c r="AJ68" s="166">
        <f>+AJ61+AJ64+AJ66+AJ62</f>
        <v>18824.765000000003</v>
      </c>
      <c r="AK68" s="166">
        <f>AK61+AK62+AK64+AK66</f>
        <v>328</v>
      </c>
      <c r="AL68" s="166">
        <f>+AL61+AL64+AL66</f>
        <v>25.8939</v>
      </c>
      <c r="AM68" s="166">
        <f>+AM61+AM64+AM66+AM62</f>
        <v>23993.476000000002</v>
      </c>
      <c r="AN68" s="168">
        <f>+AN61+AN64+AN66+AN62</f>
        <v>2917</v>
      </c>
      <c r="AO68" s="166">
        <f>+AO61+AO64+AO66</f>
        <v>156.13205</v>
      </c>
      <c r="AP68" s="166">
        <f>+AP61+AP64+AP66+AP62</f>
        <v>175209.44100000002</v>
      </c>
      <c r="AQ68" s="169" t="s">
        <v>23</v>
      </c>
      <c r="AR68" s="433" t="s">
        <v>105</v>
      </c>
      <c r="AS68" s="434"/>
      <c r="AT68" s="170"/>
    </row>
    <row r="69" spans="1:46" s="171" customFormat="1" ht="18.75">
      <c r="A69" s="442"/>
      <c r="B69" s="443"/>
      <c r="C69" s="172" t="s">
        <v>24</v>
      </c>
      <c r="D69" s="173">
        <f aca="true" t="shared" si="7" ref="D69:O69">D63+D65+D67</f>
        <v>6</v>
      </c>
      <c r="E69" s="173">
        <f t="shared" si="7"/>
        <v>0.3081</v>
      </c>
      <c r="F69" s="173">
        <f t="shared" si="7"/>
        <v>94.45</v>
      </c>
      <c r="G69" s="173">
        <f t="shared" si="7"/>
        <v>0</v>
      </c>
      <c r="H69" s="173">
        <f t="shared" si="7"/>
        <v>0</v>
      </c>
      <c r="I69" s="173">
        <f t="shared" si="7"/>
        <v>0</v>
      </c>
      <c r="J69" s="173">
        <f t="shared" si="7"/>
        <v>0</v>
      </c>
      <c r="K69" s="173">
        <f t="shared" si="7"/>
        <v>0</v>
      </c>
      <c r="L69" s="173">
        <f t="shared" si="7"/>
        <v>0</v>
      </c>
      <c r="M69" s="173">
        <f t="shared" si="7"/>
        <v>0</v>
      </c>
      <c r="N69" s="173">
        <f t="shared" si="7"/>
        <v>0</v>
      </c>
      <c r="O69" s="173">
        <f t="shared" si="7"/>
        <v>0</v>
      </c>
      <c r="P69" s="173">
        <f>P63+P65+P67</f>
        <v>0</v>
      </c>
      <c r="Q69" s="173">
        <f>+Q63+Q65+Q67</f>
        <v>0</v>
      </c>
      <c r="R69" s="173">
        <f>+R63+R65+R67</f>
        <v>0</v>
      </c>
      <c r="S69" s="173">
        <f>S63+S65+S67</f>
        <v>0</v>
      </c>
      <c r="T69" s="173">
        <f>+T63+T65+T67</f>
        <v>0</v>
      </c>
      <c r="U69" s="173">
        <f>+U63+U65+U67</f>
        <v>0</v>
      </c>
      <c r="V69" s="173">
        <f>V63+V65+V67</f>
        <v>0</v>
      </c>
      <c r="W69" s="173">
        <f>+W63+W65+W67</f>
        <v>0</v>
      </c>
      <c r="X69" s="174">
        <f>+X63+X65+X67</f>
        <v>0</v>
      </c>
      <c r="Y69" s="173">
        <f>Y62+Y63+Y65+Y67</f>
        <v>0</v>
      </c>
      <c r="Z69" s="173">
        <f>+Z63+Z65+Z67</f>
        <v>0</v>
      </c>
      <c r="AA69" s="173">
        <f>+AA63+AA65+AA67</f>
        <v>0</v>
      </c>
      <c r="AB69" s="173">
        <f aca="true" t="shared" si="8" ref="AB69:AN69">+AB63+AB65+AB67</f>
        <v>0</v>
      </c>
      <c r="AC69" s="173">
        <f t="shared" si="8"/>
        <v>0</v>
      </c>
      <c r="AD69" s="173">
        <f t="shared" si="8"/>
        <v>0</v>
      </c>
      <c r="AE69" s="173">
        <f t="shared" si="8"/>
        <v>0</v>
      </c>
      <c r="AF69" s="173">
        <f t="shared" si="8"/>
        <v>0</v>
      </c>
      <c r="AG69" s="173">
        <f t="shared" si="8"/>
        <v>0</v>
      </c>
      <c r="AH69" s="173">
        <f t="shared" si="8"/>
        <v>0</v>
      </c>
      <c r="AI69" s="173">
        <f t="shared" si="8"/>
        <v>0</v>
      </c>
      <c r="AJ69" s="173">
        <f t="shared" si="8"/>
        <v>0</v>
      </c>
      <c r="AK69" s="173">
        <f t="shared" si="8"/>
        <v>0</v>
      </c>
      <c r="AL69" s="173">
        <f t="shared" si="8"/>
        <v>0</v>
      </c>
      <c r="AM69" s="173">
        <f t="shared" si="8"/>
        <v>0</v>
      </c>
      <c r="AN69" s="175">
        <f t="shared" si="8"/>
        <v>6</v>
      </c>
      <c r="AO69" s="173">
        <f>+AO63+AO65+AO67</f>
        <v>0.3081</v>
      </c>
      <c r="AP69" s="173">
        <f>+AP63+AP65+AP67</f>
        <v>94.45</v>
      </c>
      <c r="AQ69" s="176" t="s">
        <v>24</v>
      </c>
      <c r="AR69" s="435"/>
      <c r="AS69" s="436"/>
      <c r="AT69" s="170"/>
    </row>
    <row r="70" spans="1:46" s="171" customFormat="1" ht="19.5" thickBot="1">
      <c r="A70" s="444" t="s">
        <v>106</v>
      </c>
      <c r="B70" s="445" t="s">
        <v>69</v>
      </c>
      <c r="C70" s="177"/>
      <c r="D70" s="178"/>
      <c r="E70" s="179"/>
      <c r="F70" s="179"/>
      <c r="G70" s="178"/>
      <c r="H70" s="179"/>
      <c r="I70" s="179"/>
      <c r="J70" s="178"/>
      <c r="K70" s="179"/>
      <c r="L70" s="179"/>
      <c r="M70" s="178"/>
      <c r="N70" s="179"/>
      <c r="O70" s="179"/>
      <c r="P70" s="178"/>
      <c r="Q70" s="179"/>
      <c r="R70" s="179"/>
      <c r="S70" s="178"/>
      <c r="T70" s="179"/>
      <c r="U70" s="179"/>
      <c r="V70" s="178"/>
      <c r="W70" s="179"/>
      <c r="X70" s="180"/>
      <c r="Y70" s="178"/>
      <c r="Z70" s="179"/>
      <c r="AA70" s="179"/>
      <c r="AB70" s="178"/>
      <c r="AC70" s="179"/>
      <c r="AD70" s="179"/>
      <c r="AE70" s="178"/>
      <c r="AF70" s="179"/>
      <c r="AG70" s="179"/>
      <c r="AH70" s="178"/>
      <c r="AI70" s="179"/>
      <c r="AJ70" s="179"/>
      <c r="AK70" s="178"/>
      <c r="AL70" s="179"/>
      <c r="AM70" s="179"/>
      <c r="AN70" s="179">
        <f>+D70+G70+M70+P70+S70+V70+Y70+AB70+AE70+AH70+AK70</f>
        <v>0</v>
      </c>
      <c r="AO70" s="179">
        <f>+E70+H70+N70+Q70+T70+W70+Z70+AC70+AF70+AI70+AL70</f>
        <v>0</v>
      </c>
      <c r="AP70" s="179">
        <f>+F70+I70+O70+R70+U70+X70+AA70+AD70+AG70+AJ70+AM70</f>
        <v>0</v>
      </c>
      <c r="AQ70" s="448" t="s">
        <v>106</v>
      </c>
      <c r="AR70" s="449" t="s">
        <v>69</v>
      </c>
      <c r="AS70" s="450"/>
      <c r="AT70" s="170"/>
    </row>
    <row r="71" spans="1:46" s="171" customFormat="1" ht="19.5" thickBot="1">
      <c r="A71" s="446" t="s">
        <v>108</v>
      </c>
      <c r="B71" s="447" t="s">
        <v>70</v>
      </c>
      <c r="C71" s="177"/>
      <c r="D71" s="178">
        <f>D68+D69</f>
        <v>270</v>
      </c>
      <c r="E71" s="179">
        <f aca="true" t="shared" si="9" ref="E71:O71">E68+E69</f>
        <v>25.5899</v>
      </c>
      <c r="F71" s="179">
        <f t="shared" si="9"/>
        <v>12306.789</v>
      </c>
      <c r="G71" s="178">
        <f t="shared" si="9"/>
        <v>320</v>
      </c>
      <c r="H71" s="179">
        <f t="shared" si="9"/>
        <v>16.864349999999998</v>
      </c>
      <c r="I71" s="179">
        <f t="shared" si="9"/>
        <v>15614.515</v>
      </c>
      <c r="J71" s="178">
        <f t="shared" si="9"/>
        <v>106</v>
      </c>
      <c r="K71" s="179">
        <f t="shared" si="9"/>
        <v>3.4099999999999997</v>
      </c>
      <c r="L71" s="179">
        <f t="shared" si="9"/>
        <v>3268.759</v>
      </c>
      <c r="M71" s="178">
        <f t="shared" si="9"/>
        <v>0</v>
      </c>
      <c r="N71" s="179">
        <f t="shared" si="9"/>
        <v>0</v>
      </c>
      <c r="O71" s="179">
        <f t="shared" si="9"/>
        <v>0</v>
      </c>
      <c r="P71" s="178">
        <f aca="true" t="shared" si="10" ref="P71:AM71">P68+P69</f>
        <v>0</v>
      </c>
      <c r="Q71" s="179">
        <f t="shared" si="10"/>
        <v>0</v>
      </c>
      <c r="R71" s="179">
        <f t="shared" si="10"/>
        <v>0</v>
      </c>
      <c r="S71" s="178">
        <f t="shared" si="10"/>
        <v>454</v>
      </c>
      <c r="T71" s="179">
        <f t="shared" si="10"/>
        <v>9.3439</v>
      </c>
      <c r="U71" s="179">
        <f t="shared" si="10"/>
        <v>24532.072</v>
      </c>
      <c r="V71" s="178">
        <f>V68+V69+V70</f>
        <v>611</v>
      </c>
      <c r="W71" s="179">
        <f>W68+W69+W70</f>
        <v>15.55086</v>
      </c>
      <c r="X71" s="180">
        <f>X68+X69+X70</f>
        <v>35992.036</v>
      </c>
      <c r="Y71" s="178">
        <f t="shared" si="10"/>
        <v>156</v>
      </c>
      <c r="Z71" s="179">
        <f t="shared" si="10"/>
        <v>10.670300000000001</v>
      </c>
      <c r="AA71" s="179">
        <f t="shared" si="10"/>
        <v>14529.629</v>
      </c>
      <c r="AB71" s="178">
        <f t="shared" si="10"/>
        <v>109</v>
      </c>
      <c r="AC71" s="179">
        <f t="shared" si="10"/>
        <v>7.1884999999999994</v>
      </c>
      <c r="AD71" s="179">
        <f t="shared" si="10"/>
        <v>9629.452</v>
      </c>
      <c r="AE71" s="178">
        <f t="shared" si="10"/>
        <v>268</v>
      </c>
      <c r="AF71" s="179">
        <f t="shared" si="10"/>
        <v>15.887340000000002</v>
      </c>
      <c r="AG71" s="179">
        <f t="shared" si="10"/>
        <v>16612.398</v>
      </c>
      <c r="AH71" s="178">
        <f t="shared" si="10"/>
        <v>301</v>
      </c>
      <c r="AI71" s="179">
        <f t="shared" si="10"/>
        <v>26.041100000000004</v>
      </c>
      <c r="AJ71" s="179">
        <f t="shared" si="10"/>
        <v>18824.765000000003</v>
      </c>
      <c r="AK71" s="178">
        <f t="shared" si="10"/>
        <v>328</v>
      </c>
      <c r="AL71" s="179">
        <f t="shared" si="10"/>
        <v>25.8939</v>
      </c>
      <c r="AM71" s="179">
        <f t="shared" si="10"/>
        <v>23993.476000000002</v>
      </c>
      <c r="AN71" s="179">
        <f>+D71+G71+J71+M71+P71+S71+V71+Y71+AB71+AE71+AH71+AK71</f>
        <v>2923</v>
      </c>
      <c r="AO71" s="179">
        <f>+E71+H71+K71+N71+Q71+T71+W71+Z71+AC71+AF71+AI71+AL71</f>
        <v>156.44015</v>
      </c>
      <c r="AP71" s="179">
        <f>+F71+I71+L71+O71+R71+U71+X71+AA71+AD71+AG71+AJ71+AM71</f>
        <v>175303.89100000003</v>
      </c>
      <c r="AQ71" s="437" t="s">
        <v>108</v>
      </c>
      <c r="AR71" s="438" t="s">
        <v>70</v>
      </c>
      <c r="AS71" s="439" t="s">
        <v>0</v>
      </c>
      <c r="AT71" s="170"/>
    </row>
    <row r="72" spans="24:44" ht="18.75">
      <c r="X72" s="389" t="s">
        <v>88</v>
      </c>
      <c r="AN72" s="64"/>
      <c r="AR72" s="63" t="s">
        <v>88</v>
      </c>
    </row>
  </sheetData>
  <sheetProtection/>
  <mergeCells count="67">
    <mergeCell ref="A1:X1"/>
    <mergeCell ref="AQ71:AS71"/>
    <mergeCell ref="A68:B69"/>
    <mergeCell ref="A70:B70"/>
    <mergeCell ref="A71:B71"/>
    <mergeCell ref="AR62:AS62"/>
    <mergeCell ref="AR64:AR65"/>
    <mergeCell ref="AR66:AR67"/>
    <mergeCell ref="AQ70:AS70"/>
    <mergeCell ref="B64:B65"/>
    <mergeCell ref="B66:B67"/>
    <mergeCell ref="AR68:AS69"/>
    <mergeCell ref="AR48:AR49"/>
    <mergeCell ref="AR50:AR51"/>
    <mergeCell ref="AR52:AR53"/>
    <mergeCell ref="AR54:AR55"/>
    <mergeCell ref="AR56:AS57"/>
    <mergeCell ref="AR59:AS59"/>
    <mergeCell ref="A62:B62"/>
    <mergeCell ref="B54:B55"/>
    <mergeCell ref="AR46:AR47"/>
    <mergeCell ref="AR24:AR25"/>
    <mergeCell ref="AR26:AR27"/>
    <mergeCell ref="AR28:AR29"/>
    <mergeCell ref="AR30:AR31"/>
    <mergeCell ref="AR32:AR33"/>
    <mergeCell ref="AR34:AR35"/>
    <mergeCell ref="AR36:AR37"/>
    <mergeCell ref="AR38:AR39"/>
    <mergeCell ref="AR40:AR41"/>
    <mergeCell ref="AR14:AR15"/>
    <mergeCell ref="AR16:AR17"/>
    <mergeCell ref="AR18:AR19"/>
    <mergeCell ref="AR6:AR7"/>
    <mergeCell ref="AR8:AR9"/>
    <mergeCell ref="AR10:AR11"/>
    <mergeCell ref="AR12:AR13"/>
    <mergeCell ref="B38:B39"/>
    <mergeCell ref="B40:B41"/>
    <mergeCell ref="B42:B43"/>
    <mergeCell ref="B44:B45"/>
    <mergeCell ref="AR20:AR21"/>
    <mergeCell ref="AR22:AR23"/>
    <mergeCell ref="AR44:AR45"/>
    <mergeCell ref="AR42:AR43"/>
    <mergeCell ref="B46:B47"/>
    <mergeCell ref="B48:B49"/>
    <mergeCell ref="B50:B51"/>
    <mergeCell ref="B52:B53"/>
    <mergeCell ref="A56:B57"/>
    <mergeCell ref="A59:B59"/>
    <mergeCell ref="B18:B19"/>
    <mergeCell ref="B20:B21"/>
    <mergeCell ref="B34:B35"/>
    <mergeCell ref="B36:B37"/>
    <mergeCell ref="B22:B23"/>
    <mergeCell ref="B24:B25"/>
    <mergeCell ref="B26:B27"/>
    <mergeCell ref="B28:B29"/>
    <mergeCell ref="B30:B31"/>
    <mergeCell ref="B32:B33"/>
    <mergeCell ref="B14:B15"/>
    <mergeCell ref="B16:B17"/>
    <mergeCell ref="B6:B7"/>
    <mergeCell ref="B8:B9"/>
    <mergeCell ref="B10:B11"/>
    <mergeCell ref="B12:B13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5" r:id="rId1"/>
  <colBreaks count="1" manualBreakCount="1">
    <brk id="24" max="71" man="1"/>
  </colBreaks>
  <ignoredErrors>
    <ignoredError sqref="S67:AP69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T72"/>
  <sheetViews>
    <sheetView zoomScale="60" zoomScaleNormal="60" zoomScalePageLayoutView="0" workbookViewId="0" topLeftCell="AF1">
      <selection activeCell="H19" sqref="H19"/>
    </sheetView>
  </sheetViews>
  <sheetFormatPr defaultColWidth="10.625" defaultRowHeight="13.5"/>
  <cols>
    <col min="1" max="1" width="5.75390625" style="16" customWidth="1"/>
    <col min="2" max="2" width="20.625" style="16" customWidth="1"/>
    <col min="3" max="3" width="9.625" style="16" customWidth="1"/>
    <col min="4" max="5" width="14.125" style="15" customWidth="1"/>
    <col min="6" max="6" width="20.375" style="15" customWidth="1"/>
    <col min="7" max="8" width="14.125" style="15" customWidth="1"/>
    <col min="9" max="9" width="20.375" style="15" customWidth="1"/>
    <col min="10" max="11" width="14.125" style="15" customWidth="1"/>
    <col min="12" max="12" width="20.375" style="15" customWidth="1"/>
    <col min="13" max="14" width="14.125" style="15" customWidth="1"/>
    <col min="15" max="15" width="20.375" style="15" customWidth="1"/>
    <col min="16" max="17" width="14.125" style="15" customWidth="1"/>
    <col min="18" max="18" width="20.375" style="15" customWidth="1"/>
    <col min="19" max="20" width="14.125" style="15" customWidth="1"/>
    <col min="21" max="21" width="20.375" style="15" customWidth="1"/>
    <col min="22" max="23" width="14.125" style="15" customWidth="1"/>
    <col min="24" max="24" width="20.375" style="15" customWidth="1"/>
    <col min="25" max="26" width="14.125" style="15" customWidth="1"/>
    <col min="27" max="27" width="20.375" style="15" customWidth="1"/>
    <col min="28" max="29" width="14.125" style="15" customWidth="1"/>
    <col min="30" max="30" width="20.375" style="15" customWidth="1"/>
    <col min="31" max="32" width="14.125" style="15" customWidth="1"/>
    <col min="33" max="33" width="20.375" style="15" customWidth="1"/>
    <col min="34" max="35" width="14.125" style="15" customWidth="1"/>
    <col min="36" max="36" width="20.375" style="15" customWidth="1"/>
    <col min="37" max="38" width="14.125" style="15" customWidth="1"/>
    <col min="39" max="39" width="20.375" style="15" customWidth="1"/>
    <col min="40" max="41" width="14.125" style="15" customWidth="1"/>
    <col min="42" max="42" width="20.375" style="15" customWidth="1"/>
    <col min="43" max="43" width="9.50390625" style="16" customWidth="1"/>
    <col min="44" max="44" width="22.625" style="16" customWidth="1"/>
    <col min="45" max="45" width="5.875" style="16" customWidth="1"/>
    <col min="46" max="46" width="10.625" style="16" customWidth="1"/>
    <col min="47" max="47" width="15.375" style="16" customWidth="1"/>
    <col min="48" max="48" width="15.875" style="16" bestFit="1" customWidth="1"/>
    <col min="49" max="49" width="20.125" style="16" bestFit="1" customWidth="1"/>
    <col min="50" max="16384" width="10.625" style="16" customWidth="1"/>
  </cols>
  <sheetData>
    <row r="1" spans="1:24" ht="32.25">
      <c r="A1" s="393" t="s">
        <v>92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</row>
    <row r="2" spans="1:45" ht="19.5" thickBot="1">
      <c r="A2" s="18" t="s">
        <v>78</v>
      </c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216" t="s">
        <v>93</v>
      </c>
      <c r="Z2" s="216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21"/>
      <c r="AR2" s="22"/>
      <c r="AS2" s="22"/>
    </row>
    <row r="3" spans="1:46" ht="18.75">
      <c r="A3" s="23"/>
      <c r="D3" s="24" t="s">
        <v>2</v>
      </c>
      <c r="E3" s="25"/>
      <c r="F3" s="25"/>
      <c r="G3" s="24" t="s">
        <v>3</v>
      </c>
      <c r="H3" s="25"/>
      <c r="I3" s="25"/>
      <c r="J3" s="24" t="s">
        <v>4</v>
      </c>
      <c r="K3" s="25"/>
      <c r="L3" s="25"/>
      <c r="M3" s="24" t="s">
        <v>5</v>
      </c>
      <c r="N3" s="25"/>
      <c r="O3" s="25"/>
      <c r="P3" s="24" t="s">
        <v>6</v>
      </c>
      <c r="Q3" s="25"/>
      <c r="R3" s="25"/>
      <c r="S3" s="24" t="s">
        <v>7</v>
      </c>
      <c r="T3" s="25"/>
      <c r="U3" s="25"/>
      <c r="V3" s="26" t="s">
        <v>8</v>
      </c>
      <c r="W3" s="65"/>
      <c r="X3" s="66"/>
      <c r="Y3" s="26" t="s">
        <v>9</v>
      </c>
      <c r="Z3" s="25"/>
      <c r="AA3" s="25"/>
      <c r="AB3" s="24" t="s">
        <v>10</v>
      </c>
      <c r="AC3" s="25"/>
      <c r="AD3" s="25"/>
      <c r="AE3" s="24" t="s">
        <v>11</v>
      </c>
      <c r="AF3" s="25"/>
      <c r="AG3" s="25"/>
      <c r="AH3" s="24" t="s">
        <v>12</v>
      </c>
      <c r="AI3" s="25"/>
      <c r="AJ3" s="25"/>
      <c r="AK3" s="24" t="s">
        <v>13</v>
      </c>
      <c r="AL3" s="25"/>
      <c r="AM3" s="25"/>
      <c r="AN3" s="24" t="s">
        <v>14</v>
      </c>
      <c r="AO3" s="25"/>
      <c r="AP3" s="25"/>
      <c r="AQ3" s="27"/>
      <c r="AR3" s="28"/>
      <c r="AS3" s="29"/>
      <c r="AT3" s="22"/>
    </row>
    <row r="4" spans="1:46" ht="18.75">
      <c r="A4" s="23"/>
      <c r="D4" s="31" t="s">
        <v>15</v>
      </c>
      <c r="E4" s="31" t="s">
        <v>16</v>
      </c>
      <c r="F4" s="31" t="s">
        <v>17</v>
      </c>
      <c r="G4" s="31" t="s">
        <v>15</v>
      </c>
      <c r="H4" s="31" t="s">
        <v>16</v>
      </c>
      <c r="I4" s="31" t="s">
        <v>17</v>
      </c>
      <c r="J4" s="31" t="s">
        <v>15</v>
      </c>
      <c r="K4" s="31" t="s">
        <v>16</v>
      </c>
      <c r="L4" s="31" t="s">
        <v>17</v>
      </c>
      <c r="M4" s="31" t="s">
        <v>15</v>
      </c>
      <c r="N4" s="31" t="s">
        <v>16</v>
      </c>
      <c r="O4" s="31" t="s">
        <v>17</v>
      </c>
      <c r="P4" s="31" t="s">
        <v>15</v>
      </c>
      <c r="Q4" s="31" t="s">
        <v>16</v>
      </c>
      <c r="R4" s="31" t="s">
        <v>17</v>
      </c>
      <c r="S4" s="31" t="s">
        <v>15</v>
      </c>
      <c r="T4" s="31" t="s">
        <v>16</v>
      </c>
      <c r="U4" s="31" t="s">
        <v>17</v>
      </c>
      <c r="V4" s="31" t="s">
        <v>15</v>
      </c>
      <c r="W4" s="31" t="s">
        <v>16</v>
      </c>
      <c r="X4" s="67" t="s">
        <v>17</v>
      </c>
      <c r="Y4" s="31" t="s">
        <v>15</v>
      </c>
      <c r="Z4" s="31" t="s">
        <v>16</v>
      </c>
      <c r="AA4" s="31" t="s">
        <v>17</v>
      </c>
      <c r="AB4" s="31" t="s">
        <v>15</v>
      </c>
      <c r="AC4" s="31" t="s">
        <v>16</v>
      </c>
      <c r="AD4" s="31" t="s">
        <v>17</v>
      </c>
      <c r="AE4" s="31" t="s">
        <v>15</v>
      </c>
      <c r="AF4" s="31" t="s">
        <v>16</v>
      </c>
      <c r="AG4" s="31" t="s">
        <v>17</v>
      </c>
      <c r="AH4" s="31" t="s">
        <v>15</v>
      </c>
      <c r="AI4" s="31" t="s">
        <v>16</v>
      </c>
      <c r="AJ4" s="31" t="s">
        <v>17</v>
      </c>
      <c r="AK4" s="31" t="s">
        <v>15</v>
      </c>
      <c r="AL4" s="31" t="s">
        <v>16</v>
      </c>
      <c r="AM4" s="31" t="s">
        <v>17</v>
      </c>
      <c r="AN4" s="31" t="s">
        <v>15</v>
      </c>
      <c r="AO4" s="31" t="s">
        <v>16</v>
      </c>
      <c r="AP4" s="31" t="s">
        <v>17</v>
      </c>
      <c r="AQ4" s="34"/>
      <c r="AR4" s="22"/>
      <c r="AS4" s="35"/>
      <c r="AT4" s="22"/>
    </row>
    <row r="5" spans="1:46" ht="18.75">
      <c r="A5" s="36"/>
      <c r="B5" s="37"/>
      <c r="C5" s="37"/>
      <c r="D5" s="38" t="s">
        <v>18</v>
      </c>
      <c r="E5" s="38" t="s">
        <v>19</v>
      </c>
      <c r="F5" s="38" t="s">
        <v>20</v>
      </c>
      <c r="G5" s="38" t="s">
        <v>18</v>
      </c>
      <c r="H5" s="38" t="s">
        <v>19</v>
      </c>
      <c r="I5" s="38" t="s">
        <v>20</v>
      </c>
      <c r="J5" s="38" t="s">
        <v>18</v>
      </c>
      <c r="K5" s="38" t="s">
        <v>19</v>
      </c>
      <c r="L5" s="38" t="s">
        <v>20</v>
      </c>
      <c r="M5" s="38" t="s">
        <v>18</v>
      </c>
      <c r="N5" s="38" t="s">
        <v>19</v>
      </c>
      <c r="O5" s="38" t="s">
        <v>20</v>
      </c>
      <c r="P5" s="38" t="s">
        <v>18</v>
      </c>
      <c r="Q5" s="38" t="s">
        <v>19</v>
      </c>
      <c r="R5" s="38" t="s">
        <v>20</v>
      </c>
      <c r="S5" s="38" t="s">
        <v>18</v>
      </c>
      <c r="T5" s="38" t="s">
        <v>19</v>
      </c>
      <c r="U5" s="38" t="s">
        <v>20</v>
      </c>
      <c r="V5" s="38" t="s">
        <v>18</v>
      </c>
      <c r="W5" s="38" t="s">
        <v>19</v>
      </c>
      <c r="X5" s="68" t="s">
        <v>20</v>
      </c>
      <c r="Y5" s="38" t="s">
        <v>18</v>
      </c>
      <c r="Z5" s="38" t="s">
        <v>19</v>
      </c>
      <c r="AA5" s="38" t="s">
        <v>20</v>
      </c>
      <c r="AB5" s="38" t="s">
        <v>18</v>
      </c>
      <c r="AC5" s="38" t="s">
        <v>19</v>
      </c>
      <c r="AD5" s="38" t="s">
        <v>20</v>
      </c>
      <c r="AE5" s="38" t="s">
        <v>18</v>
      </c>
      <c r="AF5" s="38" t="s">
        <v>19</v>
      </c>
      <c r="AG5" s="38" t="s">
        <v>20</v>
      </c>
      <c r="AH5" s="38" t="s">
        <v>18</v>
      </c>
      <c r="AI5" s="38" t="s">
        <v>19</v>
      </c>
      <c r="AJ5" s="38" t="s">
        <v>20</v>
      </c>
      <c r="AK5" s="38" t="s">
        <v>18</v>
      </c>
      <c r="AL5" s="38" t="s">
        <v>19</v>
      </c>
      <c r="AM5" s="38" t="s">
        <v>20</v>
      </c>
      <c r="AN5" s="38" t="s">
        <v>18</v>
      </c>
      <c r="AO5" s="38" t="s">
        <v>19</v>
      </c>
      <c r="AP5" s="38" t="s">
        <v>20</v>
      </c>
      <c r="AQ5" s="40"/>
      <c r="AR5" s="37"/>
      <c r="AS5" s="41"/>
      <c r="AT5" s="22"/>
    </row>
    <row r="6" spans="1:46" ht="18.75">
      <c r="A6" s="46" t="s">
        <v>21</v>
      </c>
      <c r="B6" s="394" t="s">
        <v>22</v>
      </c>
      <c r="C6" s="69" t="s">
        <v>23</v>
      </c>
      <c r="D6" s="1">
        <f>SUM('㈱塩釜:七ヶ浜'!D6)</f>
        <v>0</v>
      </c>
      <c r="E6" s="1">
        <f>SUM('㈱塩釜:七ヶ浜'!E6)</f>
        <v>0</v>
      </c>
      <c r="F6" s="1">
        <f>SUM('㈱塩釜:七ヶ浜'!F6)</f>
        <v>0</v>
      </c>
      <c r="G6" s="1">
        <f>SUM('㈱塩釜:七ヶ浜'!G6)</f>
        <v>0</v>
      </c>
      <c r="H6" s="1">
        <f>SUM('㈱塩釜:七ヶ浜'!H6)</f>
        <v>0</v>
      </c>
      <c r="I6" s="1">
        <f>SUM('㈱塩釜:七ヶ浜'!I6)</f>
        <v>0</v>
      </c>
      <c r="J6" s="1">
        <f>SUM('㈱塩釜:七ヶ浜'!J6)</f>
        <v>0</v>
      </c>
      <c r="K6" s="1">
        <f>SUM('㈱塩釜:七ヶ浜'!K6)</f>
        <v>0</v>
      </c>
      <c r="L6" s="1">
        <f>SUM('㈱塩釜:七ヶ浜'!L6)</f>
        <v>0</v>
      </c>
      <c r="M6" s="1">
        <f>SUM('㈱塩釜:七ヶ浜'!M6)</f>
        <v>0</v>
      </c>
      <c r="N6" s="1">
        <f>SUM('㈱塩釜:七ヶ浜'!N6)</f>
        <v>0</v>
      </c>
      <c r="O6" s="1">
        <f>SUM('㈱塩釜:七ヶ浜'!O6)</f>
        <v>0</v>
      </c>
      <c r="P6" s="1">
        <f>SUM('㈱塩釜:七ヶ浜'!P6)</f>
        <v>0</v>
      </c>
      <c r="Q6" s="1">
        <f>SUM('㈱塩釜:七ヶ浜'!Q6)</f>
        <v>0</v>
      </c>
      <c r="R6" s="1">
        <f>SUM('㈱塩釜:七ヶ浜'!R6)</f>
        <v>0</v>
      </c>
      <c r="S6" s="1">
        <f>SUM('㈱塩釜:七ヶ浜'!S6)</f>
        <v>0</v>
      </c>
      <c r="T6" s="1">
        <f>SUM('㈱塩釜:七ヶ浜'!T6)</f>
        <v>0</v>
      </c>
      <c r="U6" s="1">
        <f>SUM('㈱塩釜:七ヶ浜'!U6)</f>
        <v>0</v>
      </c>
      <c r="V6" s="1">
        <f>SUM('㈱塩釜:七ヶ浜'!V6)</f>
        <v>4</v>
      </c>
      <c r="W6" s="1">
        <f>SUM('㈱塩釜:七ヶ浜'!W6)</f>
        <v>140.882</v>
      </c>
      <c r="X6" s="6">
        <f>SUM('㈱塩釜:七ヶ浜'!X6)</f>
        <v>54229.378</v>
      </c>
      <c r="Y6" s="1">
        <f>SUM('㈱塩釜:七ヶ浜'!Y6)</f>
        <v>4</v>
      </c>
      <c r="Z6" s="1">
        <f>SUM('㈱塩釜:七ヶ浜'!Z6)</f>
        <v>81.385</v>
      </c>
      <c r="AA6" s="1">
        <f>SUM('㈱塩釜:七ヶ浜'!AA6)</f>
        <v>27583.24</v>
      </c>
      <c r="AB6" s="1">
        <f>SUM('㈱塩釜:七ヶ浜'!AB6)</f>
        <v>0</v>
      </c>
      <c r="AC6" s="1">
        <f>SUM('㈱塩釜:七ヶ浜'!AC6)</f>
        <v>0</v>
      </c>
      <c r="AD6" s="1">
        <f>SUM('㈱塩釜:七ヶ浜'!AD6)</f>
        <v>0</v>
      </c>
      <c r="AE6" s="1">
        <f>SUM('㈱塩釜:七ヶ浜'!AE6)</f>
        <v>1</v>
      </c>
      <c r="AF6" s="1">
        <f>SUM('㈱塩釜:七ヶ浜'!AF6)</f>
        <v>238.277</v>
      </c>
      <c r="AG6" s="1">
        <f>SUM('㈱塩釜:七ヶ浜'!AG6)</f>
        <v>40659.589</v>
      </c>
      <c r="AH6" s="1">
        <f>SUM('㈱塩釜:七ヶ浜'!AH6)</f>
        <v>0</v>
      </c>
      <c r="AI6" s="1">
        <f>SUM('㈱塩釜:七ヶ浜'!AI6)</f>
        <v>0</v>
      </c>
      <c r="AJ6" s="1">
        <f>SUM('㈱塩釜:七ヶ浜'!AJ6)</f>
        <v>0</v>
      </c>
      <c r="AK6" s="1">
        <f>SUM('㈱塩釜:七ヶ浜'!AK6)</f>
        <v>0</v>
      </c>
      <c r="AL6" s="1">
        <f>SUM('㈱塩釜:七ヶ浜'!AL6)</f>
        <v>0</v>
      </c>
      <c r="AM6" s="1">
        <f>SUM('㈱塩釜:七ヶ浜'!AM6)</f>
        <v>0</v>
      </c>
      <c r="AN6" s="1">
        <f>SUM('㈱塩釜:七ヶ浜'!AN6)</f>
        <v>9</v>
      </c>
      <c r="AO6" s="1">
        <f>SUM('㈱塩釜:七ヶ浜'!AO6)</f>
        <v>460.544</v>
      </c>
      <c r="AP6" s="1">
        <f>SUM('㈱塩釜:七ヶ浜'!AP6)</f>
        <v>122472.207</v>
      </c>
      <c r="AQ6" s="44" t="s">
        <v>23</v>
      </c>
      <c r="AR6" s="394" t="s">
        <v>22</v>
      </c>
      <c r="AS6" s="45" t="s">
        <v>21</v>
      </c>
      <c r="AT6" s="22"/>
    </row>
    <row r="7" spans="1:46" ht="18.75">
      <c r="A7" s="46"/>
      <c r="B7" s="395"/>
      <c r="C7" s="70" t="s">
        <v>24</v>
      </c>
      <c r="D7" s="2">
        <f>SUM('㈱塩釜:七ヶ浜'!D7)</f>
        <v>0</v>
      </c>
      <c r="E7" s="2">
        <f>SUM('㈱塩釜:七ヶ浜'!E7)</f>
        <v>0</v>
      </c>
      <c r="F7" s="2">
        <f>SUM('㈱塩釜:七ヶ浜'!F7)</f>
        <v>0</v>
      </c>
      <c r="G7" s="2">
        <f>SUM('㈱塩釜:七ヶ浜'!G7)</f>
        <v>3</v>
      </c>
      <c r="H7" s="2">
        <f>SUM('㈱塩釜:七ヶ浜'!H7)</f>
        <v>527.125</v>
      </c>
      <c r="I7" s="2">
        <f>SUM('㈱塩釜:七ヶ浜'!I7)</f>
        <v>17627.739</v>
      </c>
      <c r="J7" s="2">
        <f>SUM('㈱塩釜:七ヶ浜'!J7)</f>
        <v>0</v>
      </c>
      <c r="K7" s="2">
        <f>SUM('㈱塩釜:七ヶ浜'!K7)</f>
        <v>0</v>
      </c>
      <c r="L7" s="2">
        <f>SUM('㈱塩釜:七ヶ浜'!L7)</f>
        <v>0</v>
      </c>
      <c r="M7" s="2">
        <f>SUM('㈱塩釜:七ヶ浜'!M7)</f>
        <v>0</v>
      </c>
      <c r="N7" s="2">
        <f>SUM('㈱塩釜:七ヶ浜'!N7)</f>
        <v>0</v>
      </c>
      <c r="O7" s="2">
        <f>SUM('㈱塩釜:七ヶ浜'!O7)</f>
        <v>0</v>
      </c>
      <c r="P7" s="2">
        <f>SUM('㈱塩釜:七ヶ浜'!P7)</f>
        <v>2</v>
      </c>
      <c r="Q7" s="2">
        <f>SUM('㈱塩釜:七ヶ浜'!Q7)</f>
        <v>23.727</v>
      </c>
      <c r="R7" s="2">
        <f>SUM('㈱塩釜:七ヶ浜'!R7)</f>
        <v>12083.957</v>
      </c>
      <c r="S7" s="2">
        <f>SUM('㈱塩釜:七ヶ浜'!S7)</f>
        <v>8</v>
      </c>
      <c r="T7" s="2">
        <f>SUM('㈱塩釜:七ヶ浜'!T7)</f>
        <v>193.6535</v>
      </c>
      <c r="U7" s="2">
        <f>SUM('㈱塩釜:七ヶ浜'!U7)</f>
        <v>108469.676</v>
      </c>
      <c r="V7" s="2">
        <f>SUM('㈱塩釜:七ヶ浜'!V7)</f>
        <v>49</v>
      </c>
      <c r="W7" s="2">
        <f>SUM('㈱塩釜:七ヶ浜'!W7)</f>
        <v>2794.256</v>
      </c>
      <c r="X7" s="7">
        <f>SUM('㈱塩釜:七ヶ浜'!X7)</f>
        <v>832238.9039999999</v>
      </c>
      <c r="Y7" s="2">
        <f>SUM('㈱塩釜:七ヶ浜'!Y7)</f>
        <v>27</v>
      </c>
      <c r="Z7" s="2">
        <f>SUM('㈱塩釜:七ヶ浜'!Z7)</f>
        <v>1320.6505</v>
      </c>
      <c r="AA7" s="2">
        <f>SUM('㈱塩釜:七ヶ浜'!AA7)</f>
        <v>806611.9360000001</v>
      </c>
      <c r="AB7" s="2">
        <f>SUM('㈱塩釜:七ヶ浜'!AB7)</f>
        <v>23</v>
      </c>
      <c r="AC7" s="2">
        <f>SUM('㈱塩釜:七ヶ浜'!AC7)</f>
        <v>2096.1855</v>
      </c>
      <c r="AD7" s="2">
        <f>SUM('㈱塩釜:七ヶ浜'!AD7)</f>
        <v>492979.00600000005</v>
      </c>
      <c r="AE7" s="2">
        <f>SUM('㈱塩釜:七ヶ浜'!AE7)</f>
        <v>10</v>
      </c>
      <c r="AF7" s="2">
        <f>SUM('㈱塩釜:七ヶ浜'!AF7)</f>
        <v>1181.1615000000002</v>
      </c>
      <c r="AG7" s="2">
        <f>SUM('㈱塩釜:七ヶ浜'!AG7)</f>
        <v>233959.384</v>
      </c>
      <c r="AH7" s="2">
        <f>SUM('㈱塩釜:七ヶ浜'!AH7)</f>
        <v>0</v>
      </c>
      <c r="AI7" s="2">
        <f>SUM('㈱塩釜:七ヶ浜'!AI7)</f>
        <v>0</v>
      </c>
      <c r="AJ7" s="2">
        <f>SUM('㈱塩釜:七ヶ浜'!AJ7)</f>
        <v>0</v>
      </c>
      <c r="AK7" s="2">
        <f>SUM('㈱塩釜:七ヶ浜'!AK7)</f>
        <v>1</v>
      </c>
      <c r="AL7" s="2">
        <f>SUM('㈱塩釜:七ヶ浜'!AL7)</f>
        <v>47.504</v>
      </c>
      <c r="AM7" s="2">
        <f>SUM('㈱塩釜:七ヶ浜'!AM7)</f>
        <v>5187.436</v>
      </c>
      <c r="AN7" s="2">
        <f>SUM('㈱塩釜:七ヶ浜'!AN7)</f>
        <v>123</v>
      </c>
      <c r="AO7" s="2">
        <f>SUM('㈱塩釜:七ヶ浜'!AO7)</f>
        <v>8184.263</v>
      </c>
      <c r="AP7" s="2">
        <f>SUM('㈱塩釜:七ヶ浜'!AP7)</f>
        <v>2509158.038</v>
      </c>
      <c r="AQ7" s="48" t="s">
        <v>24</v>
      </c>
      <c r="AR7" s="395"/>
      <c r="AS7" s="45"/>
      <c r="AT7" s="22"/>
    </row>
    <row r="8" spans="1:46" ht="18.75">
      <c r="A8" s="46" t="s">
        <v>25</v>
      </c>
      <c r="B8" s="394" t="s">
        <v>26</v>
      </c>
      <c r="C8" s="69" t="s">
        <v>23</v>
      </c>
      <c r="D8" s="1">
        <f>SUM('㈱塩釜:七ヶ浜'!D8)</f>
        <v>0</v>
      </c>
      <c r="E8" s="1">
        <f>SUM('㈱塩釜:七ヶ浜'!E8)</f>
        <v>0</v>
      </c>
      <c r="F8" s="1">
        <f>SUM('㈱塩釜:七ヶ浜'!F8)</f>
        <v>0</v>
      </c>
      <c r="G8" s="1">
        <f>SUM('㈱塩釜:七ヶ浜'!G8)</f>
        <v>0</v>
      </c>
      <c r="H8" s="1">
        <f>SUM('㈱塩釜:七ヶ浜'!H8)</f>
        <v>0</v>
      </c>
      <c r="I8" s="1">
        <f>SUM('㈱塩釜:七ヶ浜'!I8)</f>
        <v>0</v>
      </c>
      <c r="J8" s="1">
        <f>SUM('㈱塩釜:七ヶ浜'!J8)</f>
        <v>0</v>
      </c>
      <c r="K8" s="1">
        <f>SUM('㈱塩釜:七ヶ浜'!K8)</f>
        <v>0</v>
      </c>
      <c r="L8" s="1">
        <f>SUM('㈱塩釜:七ヶ浜'!L8)</f>
        <v>0</v>
      </c>
      <c r="M8" s="1">
        <f>SUM('㈱塩釜:七ヶ浜'!M8)</f>
        <v>0</v>
      </c>
      <c r="N8" s="1">
        <f>SUM('㈱塩釜:七ヶ浜'!N8)</f>
        <v>0</v>
      </c>
      <c r="O8" s="1">
        <f>SUM('㈱塩釜:七ヶ浜'!O8)</f>
        <v>0</v>
      </c>
      <c r="P8" s="1">
        <f>SUM('㈱塩釜:七ヶ浜'!P8)</f>
        <v>0</v>
      </c>
      <c r="Q8" s="1">
        <f>SUM('㈱塩釜:七ヶ浜'!Q8)</f>
        <v>0</v>
      </c>
      <c r="R8" s="1">
        <f>SUM('㈱塩釜:七ヶ浜'!R8)</f>
        <v>0</v>
      </c>
      <c r="S8" s="1">
        <f>SUM('㈱塩釜:七ヶ浜'!S8)</f>
        <v>0</v>
      </c>
      <c r="T8" s="1">
        <f>SUM('㈱塩釜:七ヶ浜'!T8)</f>
        <v>0</v>
      </c>
      <c r="U8" s="1">
        <f>SUM('㈱塩釜:七ヶ浜'!U8)</f>
        <v>0</v>
      </c>
      <c r="V8" s="1">
        <f>SUM('㈱塩釜:七ヶ浜'!V8)</f>
        <v>0</v>
      </c>
      <c r="W8" s="1">
        <f>SUM('㈱塩釜:七ヶ浜'!W8)</f>
        <v>0</v>
      </c>
      <c r="X8" s="6">
        <f>SUM('㈱塩釜:七ヶ浜'!X8)</f>
        <v>0</v>
      </c>
      <c r="Y8" s="1">
        <f>SUM('㈱塩釜:七ヶ浜'!Y8)</f>
        <v>0</v>
      </c>
      <c r="Z8" s="1">
        <f>SUM('㈱塩釜:七ヶ浜'!Z8)</f>
        <v>0</v>
      </c>
      <c r="AA8" s="1">
        <f>SUM('㈱塩釜:七ヶ浜'!AA8)</f>
        <v>0</v>
      </c>
      <c r="AB8" s="1">
        <f>SUM('㈱塩釜:七ヶ浜'!AB8)</f>
        <v>0</v>
      </c>
      <c r="AC8" s="1">
        <f>SUM('㈱塩釜:七ヶ浜'!AC8)</f>
        <v>0</v>
      </c>
      <c r="AD8" s="1">
        <f>SUM('㈱塩釜:七ヶ浜'!AD8)</f>
        <v>0</v>
      </c>
      <c r="AE8" s="1">
        <f>SUM('㈱塩釜:七ヶ浜'!AE8)</f>
        <v>0</v>
      </c>
      <c r="AF8" s="1">
        <f>SUM('㈱塩釜:七ヶ浜'!AF8)</f>
        <v>0</v>
      </c>
      <c r="AG8" s="1">
        <f>SUM('㈱塩釜:七ヶ浜'!AG8)</f>
        <v>0</v>
      </c>
      <c r="AH8" s="1">
        <f>SUM('㈱塩釜:七ヶ浜'!AH8)</f>
        <v>0</v>
      </c>
      <c r="AI8" s="1">
        <f>SUM('㈱塩釜:七ヶ浜'!AI8)</f>
        <v>0</v>
      </c>
      <c r="AJ8" s="1">
        <f>SUM('㈱塩釜:七ヶ浜'!AJ8)</f>
        <v>0</v>
      </c>
      <c r="AK8" s="1">
        <f>SUM('㈱塩釜:七ヶ浜'!AK8)</f>
        <v>0</v>
      </c>
      <c r="AL8" s="1">
        <f>SUM('㈱塩釜:七ヶ浜'!AL8)</f>
        <v>0</v>
      </c>
      <c r="AM8" s="1">
        <f>SUM('㈱塩釜:七ヶ浜'!AM8)</f>
        <v>0</v>
      </c>
      <c r="AN8" s="1">
        <f>SUM('㈱塩釜:七ヶ浜'!AN8)</f>
        <v>0</v>
      </c>
      <c r="AO8" s="1">
        <f>SUM('㈱塩釜:七ヶ浜'!AO8)</f>
        <v>0</v>
      </c>
      <c r="AP8" s="1">
        <f>SUM('㈱塩釜:七ヶ浜'!AP8)</f>
        <v>0</v>
      </c>
      <c r="AQ8" s="44" t="s">
        <v>23</v>
      </c>
      <c r="AR8" s="394" t="s">
        <v>26</v>
      </c>
      <c r="AS8" s="45" t="s">
        <v>25</v>
      </c>
      <c r="AT8" s="22"/>
    </row>
    <row r="9" spans="1:46" ht="18.75">
      <c r="A9" s="46"/>
      <c r="B9" s="395"/>
      <c r="C9" s="70" t="s">
        <v>24</v>
      </c>
      <c r="D9" s="2">
        <f>SUM('㈱塩釜:七ヶ浜'!D9)</f>
        <v>5</v>
      </c>
      <c r="E9" s="2">
        <f>SUM('㈱塩釜:七ヶ浜'!E9)</f>
        <v>1126.712</v>
      </c>
      <c r="F9" s="2">
        <f>SUM('㈱塩釜:七ヶ浜'!F9)</f>
        <v>64433.981</v>
      </c>
      <c r="G9" s="2">
        <f>SUM('㈱塩釜:七ヶ浜'!G9)</f>
        <v>0</v>
      </c>
      <c r="H9" s="2">
        <f>SUM('㈱塩釜:七ヶ浜'!H9)</f>
        <v>0</v>
      </c>
      <c r="I9" s="2">
        <f>SUM('㈱塩釜:七ヶ浜'!I9)</f>
        <v>0</v>
      </c>
      <c r="J9" s="2">
        <f>SUM('㈱塩釜:七ヶ浜'!J9)</f>
        <v>0</v>
      </c>
      <c r="K9" s="2">
        <f>SUM('㈱塩釜:七ヶ浜'!K9)</f>
        <v>0</v>
      </c>
      <c r="L9" s="2">
        <f>SUM('㈱塩釜:七ヶ浜'!L9)</f>
        <v>0</v>
      </c>
      <c r="M9" s="2">
        <f>SUM('㈱塩釜:七ヶ浜'!M9)</f>
        <v>0</v>
      </c>
      <c r="N9" s="2">
        <f>SUM('㈱塩釜:七ヶ浜'!N9)</f>
        <v>0</v>
      </c>
      <c r="O9" s="2">
        <f>SUM('㈱塩釜:七ヶ浜'!O9)</f>
        <v>0</v>
      </c>
      <c r="P9" s="2">
        <f>SUM('㈱塩釜:七ヶ浜'!P9)</f>
        <v>0</v>
      </c>
      <c r="Q9" s="2">
        <f>SUM('㈱塩釜:七ヶ浜'!Q9)</f>
        <v>0</v>
      </c>
      <c r="R9" s="2">
        <f>SUM('㈱塩釜:七ヶ浜'!R9)</f>
        <v>0</v>
      </c>
      <c r="S9" s="2">
        <f>SUM('㈱塩釜:七ヶ浜'!S9)</f>
        <v>0</v>
      </c>
      <c r="T9" s="2">
        <f>SUM('㈱塩釜:七ヶ浜'!T9)</f>
        <v>0</v>
      </c>
      <c r="U9" s="2">
        <f>SUM('㈱塩釜:七ヶ浜'!U9)</f>
        <v>0</v>
      </c>
      <c r="V9" s="2">
        <f>SUM('㈱塩釜:七ヶ浜'!V9)</f>
        <v>0</v>
      </c>
      <c r="W9" s="2">
        <f>SUM('㈱塩釜:七ヶ浜'!W9)</f>
        <v>0</v>
      </c>
      <c r="X9" s="7">
        <f>SUM('㈱塩釜:七ヶ浜'!X9)</f>
        <v>0</v>
      </c>
      <c r="Y9" s="2">
        <f>SUM('㈱塩釜:七ヶ浜'!Y9)</f>
        <v>0</v>
      </c>
      <c r="Z9" s="2">
        <f>SUM('㈱塩釜:七ヶ浜'!Z9)</f>
        <v>0</v>
      </c>
      <c r="AA9" s="2">
        <f>SUM('㈱塩釜:七ヶ浜'!AA9)</f>
        <v>0</v>
      </c>
      <c r="AB9" s="2">
        <f>SUM('㈱塩釜:七ヶ浜'!AB9)</f>
        <v>4</v>
      </c>
      <c r="AC9" s="2">
        <f>SUM('㈱塩釜:七ヶ浜'!AC9)</f>
        <v>496.774</v>
      </c>
      <c r="AD9" s="2">
        <f>SUM('㈱塩釜:七ヶ浜'!AD9)</f>
        <v>40298.994</v>
      </c>
      <c r="AE9" s="2">
        <f>SUM('㈱塩釜:七ヶ浜'!AE9)</f>
        <v>7</v>
      </c>
      <c r="AF9" s="2">
        <f>SUM('㈱塩釜:七ヶ浜'!AF9)</f>
        <v>504.653</v>
      </c>
      <c r="AG9" s="2">
        <f>SUM('㈱塩釜:七ヶ浜'!AG9)</f>
        <v>39414.887</v>
      </c>
      <c r="AH9" s="2">
        <f>SUM('㈱塩釜:七ヶ浜'!AH9)</f>
        <v>7</v>
      </c>
      <c r="AI9" s="2">
        <f>SUM('㈱塩釜:七ヶ浜'!AI9)</f>
        <v>332.228</v>
      </c>
      <c r="AJ9" s="2">
        <f>SUM('㈱塩釜:七ヶ浜'!AJ9)</f>
        <v>32830.85</v>
      </c>
      <c r="AK9" s="2">
        <f>SUM('㈱塩釜:七ヶ浜'!AK9)</f>
        <v>5</v>
      </c>
      <c r="AL9" s="2">
        <f>SUM('㈱塩釜:七ヶ浜'!AL9)</f>
        <v>131.193</v>
      </c>
      <c r="AM9" s="2">
        <f>SUM('㈱塩釜:七ヶ浜'!AM9)</f>
        <v>20872.568</v>
      </c>
      <c r="AN9" s="2">
        <f>SUM('㈱塩釜:七ヶ浜'!AN9)</f>
        <v>28</v>
      </c>
      <c r="AO9" s="2">
        <f>SUM('㈱塩釜:七ヶ浜'!AO9)</f>
        <v>2591.56</v>
      </c>
      <c r="AP9" s="2">
        <f>SUM('㈱塩釜:七ヶ浜'!AP9)</f>
        <v>197851.28</v>
      </c>
      <c r="AQ9" s="48" t="s">
        <v>24</v>
      </c>
      <c r="AR9" s="395"/>
      <c r="AS9" s="45"/>
      <c r="AT9" s="22"/>
    </row>
    <row r="10" spans="1:46" ht="18.75">
      <c r="A10" s="46" t="s">
        <v>27</v>
      </c>
      <c r="B10" s="394" t="s">
        <v>28</v>
      </c>
      <c r="C10" s="69" t="s">
        <v>23</v>
      </c>
      <c r="D10" s="1">
        <f>SUM('㈱塩釜:七ヶ浜'!D10)</f>
        <v>0</v>
      </c>
      <c r="E10" s="1">
        <f>SUM('㈱塩釜:七ヶ浜'!E10)</f>
        <v>0</v>
      </c>
      <c r="F10" s="1">
        <f>SUM('㈱塩釜:七ヶ浜'!F10)</f>
        <v>0</v>
      </c>
      <c r="G10" s="1">
        <f>SUM('㈱塩釜:七ヶ浜'!G10)</f>
        <v>0</v>
      </c>
      <c r="H10" s="1">
        <f>SUM('㈱塩釜:七ヶ浜'!H10)</f>
        <v>0</v>
      </c>
      <c r="I10" s="1">
        <f>SUM('㈱塩釜:七ヶ浜'!I10)</f>
        <v>0</v>
      </c>
      <c r="J10" s="1">
        <f>SUM('㈱塩釜:七ヶ浜'!J10)</f>
        <v>0</v>
      </c>
      <c r="K10" s="1">
        <f>SUM('㈱塩釜:七ヶ浜'!K10)</f>
        <v>0</v>
      </c>
      <c r="L10" s="1">
        <f>SUM('㈱塩釜:七ヶ浜'!L10)</f>
        <v>0</v>
      </c>
      <c r="M10" s="1">
        <f>SUM('㈱塩釜:七ヶ浜'!M10)</f>
        <v>0</v>
      </c>
      <c r="N10" s="1">
        <f>SUM('㈱塩釜:七ヶ浜'!N10)</f>
        <v>0</v>
      </c>
      <c r="O10" s="1">
        <f>SUM('㈱塩釜:七ヶ浜'!O10)</f>
        <v>0</v>
      </c>
      <c r="P10" s="1">
        <f>SUM('㈱塩釜:七ヶ浜'!P10)</f>
        <v>0</v>
      </c>
      <c r="Q10" s="1">
        <f>SUM('㈱塩釜:七ヶ浜'!Q10)</f>
        <v>0</v>
      </c>
      <c r="R10" s="1">
        <f>SUM('㈱塩釜:七ヶ浜'!R10)</f>
        <v>0</v>
      </c>
      <c r="S10" s="1">
        <f>SUM('㈱塩釜:七ヶ浜'!S10)</f>
        <v>0</v>
      </c>
      <c r="T10" s="1">
        <f>SUM('㈱塩釜:七ヶ浜'!T10)</f>
        <v>0</v>
      </c>
      <c r="U10" s="1">
        <f>SUM('㈱塩釜:七ヶ浜'!U10)</f>
        <v>0</v>
      </c>
      <c r="V10" s="1">
        <f>SUM('㈱塩釜:七ヶ浜'!V10)</f>
        <v>0</v>
      </c>
      <c r="W10" s="1">
        <f>SUM('㈱塩釜:七ヶ浜'!W10)</f>
        <v>0</v>
      </c>
      <c r="X10" s="6">
        <f>SUM('㈱塩釜:七ヶ浜'!X10)</f>
        <v>0</v>
      </c>
      <c r="Y10" s="1">
        <f>SUM('㈱塩釜:七ヶ浜'!Y10)</f>
        <v>0</v>
      </c>
      <c r="Z10" s="1">
        <f>SUM('㈱塩釜:七ヶ浜'!Z10)</f>
        <v>0</v>
      </c>
      <c r="AA10" s="1">
        <f>SUM('㈱塩釜:七ヶ浜'!AA10)</f>
        <v>0</v>
      </c>
      <c r="AB10" s="1">
        <f>SUM('㈱塩釜:七ヶ浜'!AB10)</f>
        <v>0</v>
      </c>
      <c r="AC10" s="1">
        <f>SUM('㈱塩釜:七ヶ浜'!AC10)</f>
        <v>0</v>
      </c>
      <c r="AD10" s="1">
        <f>SUM('㈱塩釜:七ヶ浜'!AD10)</f>
        <v>0</v>
      </c>
      <c r="AE10" s="1">
        <f>SUM('㈱塩釜:七ヶ浜'!AE10)</f>
        <v>0</v>
      </c>
      <c r="AF10" s="1">
        <f>SUM('㈱塩釜:七ヶ浜'!AF10)</f>
        <v>0</v>
      </c>
      <c r="AG10" s="1">
        <f>SUM('㈱塩釜:七ヶ浜'!AG10)</f>
        <v>0</v>
      </c>
      <c r="AH10" s="1">
        <f>SUM('㈱塩釜:七ヶ浜'!AH10)</f>
        <v>0</v>
      </c>
      <c r="AI10" s="1">
        <f>SUM('㈱塩釜:七ヶ浜'!AI10)</f>
        <v>0</v>
      </c>
      <c r="AJ10" s="1">
        <f>SUM('㈱塩釜:七ヶ浜'!AJ10)</f>
        <v>0</v>
      </c>
      <c r="AK10" s="1">
        <f>SUM('㈱塩釜:七ヶ浜'!AK10)</f>
        <v>0</v>
      </c>
      <c r="AL10" s="1">
        <f>SUM('㈱塩釜:七ヶ浜'!AL10)</f>
        <v>0</v>
      </c>
      <c r="AM10" s="1">
        <f>SUM('㈱塩釜:七ヶ浜'!AM10)</f>
        <v>0</v>
      </c>
      <c r="AN10" s="1">
        <f>SUM('㈱塩釜:七ヶ浜'!AN10)</f>
        <v>0</v>
      </c>
      <c r="AO10" s="1">
        <f>SUM('㈱塩釜:七ヶ浜'!AO10)</f>
        <v>0</v>
      </c>
      <c r="AP10" s="1">
        <f>SUM('㈱塩釜:七ヶ浜'!AP10)</f>
        <v>0</v>
      </c>
      <c r="AQ10" s="44" t="s">
        <v>23</v>
      </c>
      <c r="AR10" s="394" t="s">
        <v>28</v>
      </c>
      <c r="AS10" s="45" t="s">
        <v>27</v>
      </c>
      <c r="AT10" s="22"/>
    </row>
    <row r="11" spans="1:46" ht="18.75">
      <c r="A11" s="50"/>
      <c r="B11" s="395"/>
      <c r="C11" s="70" t="s">
        <v>24</v>
      </c>
      <c r="D11" s="2">
        <f>SUM('㈱塩釜:七ヶ浜'!D11)</f>
        <v>0</v>
      </c>
      <c r="E11" s="2">
        <f>SUM('㈱塩釜:七ヶ浜'!E11)</f>
        <v>0</v>
      </c>
      <c r="F11" s="2">
        <f>SUM('㈱塩釜:七ヶ浜'!F11)</f>
        <v>0</v>
      </c>
      <c r="G11" s="2">
        <f>SUM('㈱塩釜:七ヶ浜'!G11)</f>
        <v>0</v>
      </c>
      <c r="H11" s="2">
        <f>SUM('㈱塩釜:七ヶ浜'!H11)</f>
        <v>0</v>
      </c>
      <c r="I11" s="2">
        <f>SUM('㈱塩釜:七ヶ浜'!I11)</f>
        <v>0</v>
      </c>
      <c r="J11" s="2">
        <f>SUM('㈱塩釜:七ヶ浜'!J11)</f>
        <v>0</v>
      </c>
      <c r="K11" s="2">
        <f>SUM('㈱塩釜:七ヶ浜'!K11)</f>
        <v>0</v>
      </c>
      <c r="L11" s="2">
        <f>SUM('㈱塩釜:七ヶ浜'!L11)</f>
        <v>0</v>
      </c>
      <c r="M11" s="2">
        <f>SUM('㈱塩釜:七ヶ浜'!M11)</f>
        <v>0</v>
      </c>
      <c r="N11" s="2">
        <f>SUM('㈱塩釜:七ヶ浜'!N11)</f>
        <v>0</v>
      </c>
      <c r="O11" s="2">
        <f>SUM('㈱塩釜:七ヶ浜'!O11)</f>
        <v>0</v>
      </c>
      <c r="P11" s="2">
        <f>SUM('㈱塩釜:七ヶ浜'!P11)</f>
        <v>0</v>
      </c>
      <c r="Q11" s="2">
        <f>SUM('㈱塩釜:七ヶ浜'!Q11)</f>
        <v>0</v>
      </c>
      <c r="R11" s="2">
        <f>SUM('㈱塩釜:七ヶ浜'!R11)</f>
        <v>0</v>
      </c>
      <c r="S11" s="2">
        <f>SUM('㈱塩釜:七ヶ浜'!S11)</f>
        <v>0</v>
      </c>
      <c r="T11" s="2">
        <f>SUM('㈱塩釜:七ヶ浜'!T11)</f>
        <v>0</v>
      </c>
      <c r="U11" s="2">
        <f>SUM('㈱塩釜:七ヶ浜'!U11)</f>
        <v>0</v>
      </c>
      <c r="V11" s="2">
        <f>SUM('㈱塩釜:七ヶ浜'!V11)</f>
        <v>0</v>
      </c>
      <c r="W11" s="2">
        <f>SUM('㈱塩釜:七ヶ浜'!W11)</f>
        <v>0</v>
      </c>
      <c r="X11" s="7">
        <f>SUM('㈱塩釜:七ヶ浜'!X11)</f>
        <v>0</v>
      </c>
      <c r="Y11" s="2">
        <f>SUM('㈱塩釜:七ヶ浜'!Y11)</f>
        <v>0</v>
      </c>
      <c r="Z11" s="2">
        <f>SUM('㈱塩釜:七ヶ浜'!Z11)</f>
        <v>0</v>
      </c>
      <c r="AA11" s="2">
        <f>SUM('㈱塩釜:七ヶ浜'!AA11)</f>
        <v>0</v>
      </c>
      <c r="AB11" s="2">
        <f>SUM('㈱塩釜:七ヶ浜'!AB11)</f>
        <v>0</v>
      </c>
      <c r="AC11" s="2">
        <f>SUM('㈱塩釜:七ヶ浜'!AC11)</f>
        <v>0</v>
      </c>
      <c r="AD11" s="2">
        <f>SUM('㈱塩釜:七ヶ浜'!AD11)</f>
        <v>0</v>
      </c>
      <c r="AE11" s="2">
        <f>SUM('㈱塩釜:七ヶ浜'!AE11)</f>
        <v>0</v>
      </c>
      <c r="AF11" s="2">
        <f>SUM('㈱塩釜:七ヶ浜'!AF11)</f>
        <v>0</v>
      </c>
      <c r="AG11" s="2">
        <f>SUM('㈱塩釜:七ヶ浜'!AG11)</f>
        <v>0</v>
      </c>
      <c r="AH11" s="2">
        <f>SUM('㈱塩釜:七ヶ浜'!AH11)</f>
        <v>0</v>
      </c>
      <c r="AI11" s="2">
        <f>SUM('㈱塩釜:七ヶ浜'!AI11)</f>
        <v>0</v>
      </c>
      <c r="AJ11" s="2">
        <f>SUM('㈱塩釜:七ヶ浜'!AJ11)</f>
        <v>0</v>
      </c>
      <c r="AK11" s="2">
        <f>SUM('㈱塩釜:七ヶ浜'!AK11)</f>
        <v>0</v>
      </c>
      <c r="AL11" s="2">
        <f>SUM('㈱塩釜:七ヶ浜'!AL11)</f>
        <v>0</v>
      </c>
      <c r="AM11" s="2">
        <f>SUM('㈱塩釜:七ヶ浜'!AM11)</f>
        <v>0</v>
      </c>
      <c r="AN11" s="2">
        <f>SUM('㈱塩釜:七ヶ浜'!AN11)</f>
        <v>0</v>
      </c>
      <c r="AO11" s="2">
        <f>SUM('㈱塩釜:七ヶ浜'!AO11)</f>
        <v>0</v>
      </c>
      <c r="AP11" s="2">
        <f>SUM('㈱塩釜:七ヶ浜'!AP11)</f>
        <v>0</v>
      </c>
      <c r="AQ11" s="51" t="s">
        <v>24</v>
      </c>
      <c r="AR11" s="395"/>
      <c r="AS11" s="52"/>
      <c r="AT11" s="22"/>
    </row>
    <row r="12" spans="1:46" ht="18.75">
      <c r="A12" s="46"/>
      <c r="B12" s="394" t="s">
        <v>29</v>
      </c>
      <c r="C12" s="69" t="s">
        <v>23</v>
      </c>
      <c r="D12" s="1">
        <f>SUM('㈱塩釜:七ヶ浜'!D12)</f>
        <v>0</v>
      </c>
      <c r="E12" s="1">
        <f>SUM('㈱塩釜:七ヶ浜'!E12)</f>
        <v>0</v>
      </c>
      <c r="F12" s="1">
        <f>SUM('㈱塩釜:七ヶ浜'!F12)</f>
        <v>0</v>
      </c>
      <c r="G12" s="1">
        <f>SUM('㈱塩釜:七ヶ浜'!G12)</f>
        <v>34</v>
      </c>
      <c r="H12" s="1">
        <f>SUM('㈱塩釜:七ヶ浜'!H12)</f>
        <v>147.0193</v>
      </c>
      <c r="I12" s="1">
        <f>SUM('㈱塩釜:七ヶ浜'!I12)</f>
        <v>11592.456</v>
      </c>
      <c r="J12" s="1">
        <f>SUM('㈱塩釜:七ヶ浜'!J12)</f>
        <v>0</v>
      </c>
      <c r="K12" s="1">
        <f>SUM('㈱塩釜:七ヶ浜'!K12)</f>
        <v>0</v>
      </c>
      <c r="L12" s="1">
        <f>SUM('㈱塩釜:七ヶ浜'!L12)</f>
        <v>0</v>
      </c>
      <c r="M12" s="1">
        <f>SUM('㈱塩釜:七ヶ浜'!M12)</f>
        <v>0</v>
      </c>
      <c r="N12" s="1">
        <f>SUM('㈱塩釜:七ヶ浜'!N12)</f>
        <v>0</v>
      </c>
      <c r="O12" s="1">
        <f>SUM('㈱塩釜:七ヶ浜'!O12)</f>
        <v>0</v>
      </c>
      <c r="P12" s="1">
        <f>SUM('㈱塩釜:七ヶ浜'!P12)</f>
        <v>0</v>
      </c>
      <c r="Q12" s="1">
        <f>SUM('㈱塩釜:七ヶ浜'!Q12)</f>
        <v>0</v>
      </c>
      <c r="R12" s="1">
        <f>SUM('㈱塩釜:七ヶ浜'!R12)</f>
        <v>0</v>
      </c>
      <c r="S12" s="1">
        <f>SUM('㈱塩釜:七ヶ浜'!S12)</f>
        <v>0</v>
      </c>
      <c r="T12" s="1">
        <f>SUM('㈱塩釜:七ヶ浜'!T12)</f>
        <v>0</v>
      </c>
      <c r="U12" s="1">
        <f>SUM('㈱塩釜:七ヶ浜'!U12)</f>
        <v>0</v>
      </c>
      <c r="V12" s="1">
        <f>SUM('㈱塩釜:七ヶ浜'!V12)</f>
        <v>0</v>
      </c>
      <c r="W12" s="1">
        <f>SUM('㈱塩釜:七ヶ浜'!W12)</f>
        <v>0</v>
      </c>
      <c r="X12" s="6">
        <f>SUM('㈱塩釜:七ヶ浜'!X12)</f>
        <v>0</v>
      </c>
      <c r="Y12" s="1">
        <f>SUM('㈱塩釜:七ヶ浜'!Y12)</f>
        <v>0</v>
      </c>
      <c r="Z12" s="1">
        <f>SUM('㈱塩釜:七ヶ浜'!Z12)</f>
        <v>0</v>
      </c>
      <c r="AA12" s="1">
        <f>SUM('㈱塩釜:七ヶ浜'!AA12)</f>
        <v>0</v>
      </c>
      <c r="AB12" s="1">
        <f>SUM('㈱塩釜:七ヶ浜'!AB12)</f>
        <v>0</v>
      </c>
      <c r="AC12" s="1">
        <f>SUM('㈱塩釜:七ヶ浜'!AC12)</f>
        <v>0</v>
      </c>
      <c r="AD12" s="1">
        <f>SUM('㈱塩釜:七ヶ浜'!AD12)</f>
        <v>0</v>
      </c>
      <c r="AE12" s="1">
        <f>SUM('㈱塩釜:七ヶ浜'!AE12)</f>
        <v>0</v>
      </c>
      <c r="AF12" s="1">
        <f>SUM('㈱塩釜:七ヶ浜'!AF12)</f>
        <v>0</v>
      </c>
      <c r="AG12" s="1">
        <f>SUM('㈱塩釜:七ヶ浜'!AG12)</f>
        <v>0</v>
      </c>
      <c r="AH12" s="1">
        <f>SUM('㈱塩釜:七ヶ浜'!AH12)</f>
        <v>0</v>
      </c>
      <c r="AI12" s="1">
        <f>SUM('㈱塩釜:七ヶ浜'!AI12)</f>
        <v>0</v>
      </c>
      <c r="AJ12" s="1">
        <f>SUM('㈱塩釜:七ヶ浜'!AJ12)</f>
        <v>0</v>
      </c>
      <c r="AK12" s="1">
        <f>SUM('㈱塩釜:七ヶ浜'!AK12)</f>
        <v>0</v>
      </c>
      <c r="AL12" s="1">
        <f>SUM('㈱塩釜:七ヶ浜'!AL12)</f>
        <v>0</v>
      </c>
      <c r="AM12" s="1">
        <f>SUM('㈱塩釜:七ヶ浜'!AM12)</f>
        <v>0</v>
      </c>
      <c r="AN12" s="1">
        <f>SUM('㈱塩釜:七ヶ浜'!AN12)</f>
        <v>34</v>
      </c>
      <c r="AO12" s="1">
        <f>SUM('㈱塩釜:七ヶ浜'!AO12)</f>
        <v>147.0193</v>
      </c>
      <c r="AP12" s="1">
        <f>SUM('㈱塩釜:七ヶ浜'!AP12)</f>
        <v>11592.456</v>
      </c>
      <c r="AQ12" s="44" t="s">
        <v>23</v>
      </c>
      <c r="AR12" s="394" t="s">
        <v>29</v>
      </c>
      <c r="AS12" s="45"/>
      <c r="AT12" s="22"/>
    </row>
    <row r="13" spans="1:46" ht="18.75">
      <c r="A13" s="46" t="s">
        <v>30</v>
      </c>
      <c r="B13" s="395"/>
      <c r="C13" s="70" t="s">
        <v>24</v>
      </c>
      <c r="D13" s="2">
        <f>SUM('㈱塩釜:七ヶ浜'!D13)</f>
        <v>0</v>
      </c>
      <c r="E13" s="2">
        <f>SUM('㈱塩釜:七ヶ浜'!E13)</f>
        <v>0</v>
      </c>
      <c r="F13" s="2">
        <f>SUM('㈱塩釜:七ヶ浜'!F13)</f>
        <v>0</v>
      </c>
      <c r="G13" s="2">
        <f>SUM('㈱塩釜:七ヶ浜'!G13)</f>
        <v>0</v>
      </c>
      <c r="H13" s="2">
        <f>SUM('㈱塩釜:七ヶ浜'!H13)</f>
        <v>0</v>
      </c>
      <c r="I13" s="2">
        <f>SUM('㈱塩釜:七ヶ浜'!I13)</f>
        <v>0</v>
      </c>
      <c r="J13" s="2">
        <f>SUM('㈱塩釜:七ヶ浜'!J13)</f>
        <v>0</v>
      </c>
      <c r="K13" s="2">
        <f>SUM('㈱塩釜:七ヶ浜'!K13)</f>
        <v>0</v>
      </c>
      <c r="L13" s="2">
        <f>SUM('㈱塩釜:七ヶ浜'!L13)</f>
        <v>0</v>
      </c>
      <c r="M13" s="2">
        <f>SUM('㈱塩釜:七ヶ浜'!M13)</f>
        <v>0</v>
      </c>
      <c r="N13" s="2">
        <f>SUM('㈱塩釜:七ヶ浜'!N13)</f>
        <v>0</v>
      </c>
      <c r="O13" s="2">
        <f>SUM('㈱塩釜:七ヶ浜'!O13)</f>
        <v>0</v>
      </c>
      <c r="P13" s="2">
        <f>SUM('㈱塩釜:七ヶ浜'!P13)</f>
        <v>0</v>
      </c>
      <c r="Q13" s="2">
        <f>SUM('㈱塩釜:七ヶ浜'!Q13)</f>
        <v>0</v>
      </c>
      <c r="R13" s="2">
        <f>SUM('㈱塩釜:七ヶ浜'!R13)</f>
        <v>0</v>
      </c>
      <c r="S13" s="2">
        <f>SUM('㈱塩釜:七ヶ浜'!S13)</f>
        <v>0</v>
      </c>
      <c r="T13" s="2">
        <f>SUM('㈱塩釜:七ヶ浜'!T13)</f>
        <v>0</v>
      </c>
      <c r="U13" s="2">
        <f>SUM('㈱塩釜:七ヶ浜'!U13)</f>
        <v>0</v>
      </c>
      <c r="V13" s="2">
        <f>SUM('㈱塩釜:七ヶ浜'!V13)</f>
        <v>0</v>
      </c>
      <c r="W13" s="2">
        <f>SUM('㈱塩釜:七ヶ浜'!W13)</f>
        <v>0</v>
      </c>
      <c r="X13" s="7">
        <f>SUM('㈱塩釜:七ヶ浜'!X13)</f>
        <v>0</v>
      </c>
      <c r="Y13" s="2">
        <f>SUM('㈱塩釜:七ヶ浜'!Y13)</f>
        <v>0</v>
      </c>
      <c r="Z13" s="2">
        <f>SUM('㈱塩釜:七ヶ浜'!Z13)</f>
        <v>0</v>
      </c>
      <c r="AA13" s="2">
        <f>SUM('㈱塩釜:七ヶ浜'!AA13)</f>
        <v>0</v>
      </c>
      <c r="AB13" s="2">
        <f>SUM('㈱塩釜:七ヶ浜'!AB13)</f>
        <v>0</v>
      </c>
      <c r="AC13" s="2">
        <f>SUM('㈱塩釜:七ヶ浜'!AC13)</f>
        <v>0</v>
      </c>
      <c r="AD13" s="2">
        <f>SUM('㈱塩釜:七ヶ浜'!AD13)</f>
        <v>0</v>
      </c>
      <c r="AE13" s="2">
        <f>SUM('㈱塩釜:七ヶ浜'!AE13)</f>
        <v>0</v>
      </c>
      <c r="AF13" s="2">
        <f>SUM('㈱塩釜:七ヶ浜'!AF13)</f>
        <v>0</v>
      </c>
      <c r="AG13" s="2">
        <f>SUM('㈱塩釜:七ヶ浜'!AG13)</f>
        <v>0</v>
      </c>
      <c r="AH13" s="2">
        <f>SUM('㈱塩釜:七ヶ浜'!AH13)</f>
        <v>0</v>
      </c>
      <c r="AI13" s="2">
        <f>SUM('㈱塩釜:七ヶ浜'!AI13)</f>
        <v>0</v>
      </c>
      <c r="AJ13" s="2">
        <f>SUM('㈱塩釜:七ヶ浜'!AJ13)</f>
        <v>0</v>
      </c>
      <c r="AK13" s="2">
        <f>SUM('㈱塩釜:七ヶ浜'!AK13)</f>
        <v>0</v>
      </c>
      <c r="AL13" s="2">
        <f>SUM('㈱塩釜:七ヶ浜'!AL13)</f>
        <v>0</v>
      </c>
      <c r="AM13" s="2">
        <f>SUM('㈱塩釜:七ヶ浜'!AM13)</f>
        <v>0</v>
      </c>
      <c r="AN13" s="2">
        <f>SUM('㈱塩釜:七ヶ浜'!AN13)</f>
        <v>0</v>
      </c>
      <c r="AO13" s="2">
        <f>SUM('㈱塩釜:七ヶ浜'!AO13)</f>
        <v>0</v>
      </c>
      <c r="AP13" s="2">
        <f>SUM('㈱塩釜:七ヶ浜'!AP13)</f>
        <v>0</v>
      </c>
      <c r="AQ13" s="48" t="s">
        <v>24</v>
      </c>
      <c r="AR13" s="395"/>
      <c r="AS13" s="45" t="s">
        <v>30</v>
      </c>
      <c r="AT13" s="22"/>
    </row>
    <row r="14" spans="1:46" ht="18.75">
      <c r="A14" s="46"/>
      <c r="B14" s="394" t="s">
        <v>31</v>
      </c>
      <c r="C14" s="69" t="s">
        <v>23</v>
      </c>
      <c r="D14" s="1">
        <f>SUM('㈱塩釜:七ヶ浜'!D14)</f>
        <v>246</v>
      </c>
      <c r="E14" s="1">
        <f>SUM('㈱塩釜:七ヶ浜'!E14)</f>
        <v>2077.3474</v>
      </c>
      <c r="F14" s="1">
        <f>SUM('㈱塩釜:七ヶ浜'!F14)</f>
        <v>402348.399</v>
      </c>
      <c r="G14" s="1">
        <f>SUM('㈱塩釜:七ヶ浜'!G14)</f>
        <v>176</v>
      </c>
      <c r="H14" s="1">
        <f>SUM('㈱塩釜:七ヶ浜'!H14)</f>
        <v>1829.138</v>
      </c>
      <c r="I14" s="1">
        <f>SUM('㈱塩釜:七ヶ浜'!I14)</f>
        <v>285040.205</v>
      </c>
      <c r="J14" s="1">
        <f>SUM('㈱塩釜:七ヶ浜'!J14)</f>
        <v>0</v>
      </c>
      <c r="K14" s="1">
        <f>SUM('㈱塩釜:七ヶ浜'!K14)</f>
        <v>0</v>
      </c>
      <c r="L14" s="1">
        <f>SUM('㈱塩釜:七ヶ浜'!L14)</f>
        <v>0</v>
      </c>
      <c r="M14" s="1">
        <f>SUM('㈱塩釜:七ヶ浜'!M14)</f>
        <v>0</v>
      </c>
      <c r="N14" s="1">
        <f>SUM('㈱塩釜:七ヶ浜'!N14)</f>
        <v>0</v>
      </c>
      <c r="O14" s="1">
        <f>SUM('㈱塩釜:七ヶ浜'!O14)</f>
        <v>0</v>
      </c>
      <c r="P14" s="1">
        <f>SUM('㈱塩釜:七ヶ浜'!P14)</f>
        <v>72</v>
      </c>
      <c r="Q14" s="1">
        <f>SUM('㈱塩釜:七ヶ浜'!Q14)</f>
        <v>667.3668</v>
      </c>
      <c r="R14" s="1">
        <f>SUM('㈱塩釜:七ヶ浜'!R14)</f>
        <v>87889.238</v>
      </c>
      <c r="S14" s="1">
        <f>SUM('㈱塩釜:七ヶ浜'!S14)</f>
        <v>109</v>
      </c>
      <c r="T14" s="1">
        <f>SUM('㈱塩釜:七ヶ浜'!T14)</f>
        <v>1096.704</v>
      </c>
      <c r="U14" s="1">
        <f>SUM('㈱塩釜:七ヶ浜'!U14)</f>
        <v>232031.462</v>
      </c>
      <c r="V14" s="1">
        <f>SUM('㈱塩釜:七ヶ浜'!V14)</f>
        <v>12</v>
      </c>
      <c r="W14" s="1">
        <f>SUM('㈱塩釜:七ヶ浜'!W14)</f>
        <v>157.9896</v>
      </c>
      <c r="X14" s="6">
        <f>SUM('㈱塩釜:七ヶ浜'!X14)</f>
        <v>34878.736000000004</v>
      </c>
      <c r="Y14" s="1">
        <f>SUM('㈱塩釜:七ヶ浜'!Y14)</f>
        <v>0</v>
      </c>
      <c r="Z14" s="1">
        <f>SUM('㈱塩釜:七ヶ浜'!Z14)</f>
        <v>0</v>
      </c>
      <c r="AA14" s="1">
        <f>SUM('㈱塩釜:七ヶ浜'!AA14)</f>
        <v>0</v>
      </c>
      <c r="AB14" s="1">
        <f>SUM('㈱塩釜:七ヶ浜'!AB14)</f>
        <v>254</v>
      </c>
      <c r="AC14" s="1">
        <f>SUM('㈱塩釜:七ヶ浜'!AC14)</f>
        <v>1770.3890999999999</v>
      </c>
      <c r="AD14" s="1">
        <f>SUM('㈱塩釜:七ヶ浜'!AD14)</f>
        <v>205583.73500000002</v>
      </c>
      <c r="AE14" s="1">
        <f>SUM('㈱塩釜:七ヶ浜'!AE14)</f>
        <v>323</v>
      </c>
      <c r="AF14" s="1">
        <f>SUM('㈱塩釜:七ヶ浜'!AF14)</f>
        <v>2291.2594</v>
      </c>
      <c r="AG14" s="1">
        <f>SUM('㈱塩釜:七ヶ浜'!AG14)</f>
        <v>250859.517</v>
      </c>
      <c r="AH14" s="1">
        <f>SUM('㈱塩釜:七ヶ浜'!AH14)</f>
        <v>257</v>
      </c>
      <c r="AI14" s="1">
        <f>SUM('㈱塩釜:七ヶ浜'!AI14)</f>
        <v>1679.8707</v>
      </c>
      <c r="AJ14" s="1">
        <f>SUM('㈱塩釜:七ヶ浜'!AJ14)</f>
        <v>221251.245</v>
      </c>
      <c r="AK14" s="1">
        <f>SUM('㈱塩釜:七ヶ浜'!AK14)</f>
        <v>267</v>
      </c>
      <c r="AL14" s="1">
        <f>SUM('㈱塩釜:七ヶ浜'!AL14)</f>
        <v>1994.5066000000002</v>
      </c>
      <c r="AM14" s="1">
        <f>SUM('㈱塩釜:七ヶ浜'!AM14)</f>
        <v>270604.864</v>
      </c>
      <c r="AN14" s="1">
        <f>SUM('㈱塩釜:七ヶ浜'!AN14)</f>
        <v>1716</v>
      </c>
      <c r="AO14" s="1">
        <f>SUM('㈱塩釜:七ヶ浜'!AO14)</f>
        <v>13564.571600000001</v>
      </c>
      <c r="AP14" s="1">
        <f>SUM('㈱塩釜:七ヶ浜'!AP14)</f>
        <v>1990487.4009999998</v>
      </c>
      <c r="AQ14" s="44" t="s">
        <v>23</v>
      </c>
      <c r="AR14" s="394" t="s">
        <v>31</v>
      </c>
      <c r="AS14" s="45"/>
      <c r="AT14" s="22"/>
    </row>
    <row r="15" spans="1:46" ht="18.75">
      <c r="A15" s="46" t="s">
        <v>25</v>
      </c>
      <c r="B15" s="395"/>
      <c r="C15" s="70" t="s">
        <v>24</v>
      </c>
      <c r="D15" s="2">
        <f>SUM('㈱塩釜:七ヶ浜'!D15)</f>
        <v>0</v>
      </c>
      <c r="E15" s="2">
        <f>SUM('㈱塩釜:七ヶ浜'!E15)</f>
        <v>0</v>
      </c>
      <c r="F15" s="2">
        <f>SUM('㈱塩釜:七ヶ浜'!F15)</f>
        <v>0</v>
      </c>
      <c r="G15" s="2">
        <f>SUM('㈱塩釜:七ヶ浜'!G15)</f>
        <v>0</v>
      </c>
      <c r="H15" s="2">
        <f>SUM('㈱塩釜:七ヶ浜'!H15)</f>
        <v>0</v>
      </c>
      <c r="I15" s="2">
        <f>SUM('㈱塩釜:七ヶ浜'!I15)</f>
        <v>0</v>
      </c>
      <c r="J15" s="2">
        <f>SUM('㈱塩釜:七ヶ浜'!J15)</f>
        <v>0</v>
      </c>
      <c r="K15" s="2">
        <f>SUM('㈱塩釜:七ヶ浜'!K15)</f>
        <v>0</v>
      </c>
      <c r="L15" s="2">
        <f>SUM('㈱塩釜:七ヶ浜'!L15)</f>
        <v>0</v>
      </c>
      <c r="M15" s="2">
        <f>SUM('㈱塩釜:七ヶ浜'!M15)</f>
        <v>0</v>
      </c>
      <c r="N15" s="2">
        <f>SUM('㈱塩釜:七ヶ浜'!N15)</f>
        <v>0</v>
      </c>
      <c r="O15" s="2">
        <f>SUM('㈱塩釜:七ヶ浜'!O15)</f>
        <v>0</v>
      </c>
      <c r="P15" s="2">
        <f>SUM('㈱塩釜:七ヶ浜'!P15)</f>
        <v>0</v>
      </c>
      <c r="Q15" s="2">
        <f>SUM('㈱塩釜:七ヶ浜'!Q15)</f>
        <v>0</v>
      </c>
      <c r="R15" s="2">
        <f>SUM('㈱塩釜:七ヶ浜'!R15)</f>
        <v>0</v>
      </c>
      <c r="S15" s="2">
        <f>SUM('㈱塩釜:七ヶ浜'!S15)</f>
        <v>0</v>
      </c>
      <c r="T15" s="2">
        <f>SUM('㈱塩釜:七ヶ浜'!T15)</f>
        <v>0</v>
      </c>
      <c r="U15" s="2">
        <f>SUM('㈱塩釜:七ヶ浜'!U15)</f>
        <v>0</v>
      </c>
      <c r="V15" s="2">
        <f>SUM('㈱塩釜:七ヶ浜'!V15)</f>
        <v>0</v>
      </c>
      <c r="W15" s="2">
        <f>SUM('㈱塩釜:七ヶ浜'!W15)</f>
        <v>0</v>
      </c>
      <c r="X15" s="7">
        <f>SUM('㈱塩釜:七ヶ浜'!X15)</f>
        <v>0</v>
      </c>
      <c r="Y15" s="2">
        <f>SUM('㈱塩釜:七ヶ浜'!Y15)</f>
        <v>0</v>
      </c>
      <c r="Z15" s="2">
        <f>SUM('㈱塩釜:七ヶ浜'!Z15)</f>
        <v>0</v>
      </c>
      <c r="AA15" s="2">
        <f>SUM('㈱塩釜:七ヶ浜'!AA15)</f>
        <v>0</v>
      </c>
      <c r="AB15" s="2">
        <f>SUM('㈱塩釜:七ヶ浜'!AB15)</f>
        <v>0</v>
      </c>
      <c r="AC15" s="2">
        <f>SUM('㈱塩釜:七ヶ浜'!AC15)</f>
        <v>0</v>
      </c>
      <c r="AD15" s="2">
        <f>SUM('㈱塩釜:七ヶ浜'!AD15)</f>
        <v>0</v>
      </c>
      <c r="AE15" s="2">
        <f>SUM('㈱塩釜:七ヶ浜'!AE15)</f>
        <v>0</v>
      </c>
      <c r="AF15" s="2">
        <f>SUM('㈱塩釜:七ヶ浜'!AF15)</f>
        <v>0</v>
      </c>
      <c r="AG15" s="2">
        <f>SUM('㈱塩釜:七ヶ浜'!AG15)</f>
        <v>0</v>
      </c>
      <c r="AH15" s="2">
        <f>SUM('㈱塩釜:七ヶ浜'!AH15)</f>
        <v>0</v>
      </c>
      <c r="AI15" s="2">
        <f>SUM('㈱塩釜:七ヶ浜'!AI15)</f>
        <v>0</v>
      </c>
      <c r="AJ15" s="2">
        <f>SUM('㈱塩釜:七ヶ浜'!AJ15)</f>
        <v>0</v>
      </c>
      <c r="AK15" s="2">
        <f>SUM('㈱塩釜:七ヶ浜'!AK15)</f>
        <v>0</v>
      </c>
      <c r="AL15" s="2">
        <f>SUM('㈱塩釜:七ヶ浜'!AL15)</f>
        <v>0</v>
      </c>
      <c r="AM15" s="2">
        <f>SUM('㈱塩釜:七ヶ浜'!AM15)</f>
        <v>0</v>
      </c>
      <c r="AN15" s="2">
        <f>SUM('㈱塩釜:七ヶ浜'!AN15)</f>
        <v>0</v>
      </c>
      <c r="AO15" s="2">
        <f>SUM('㈱塩釜:七ヶ浜'!AO15)</f>
        <v>0</v>
      </c>
      <c r="AP15" s="2">
        <f>SUM('㈱塩釜:七ヶ浜'!AP15)</f>
        <v>0</v>
      </c>
      <c r="AQ15" s="48" t="s">
        <v>24</v>
      </c>
      <c r="AR15" s="395"/>
      <c r="AS15" s="45" t="s">
        <v>25</v>
      </c>
      <c r="AT15" s="22"/>
    </row>
    <row r="16" spans="1:46" ht="18.75">
      <c r="A16" s="46"/>
      <c r="B16" s="394" t="s">
        <v>32</v>
      </c>
      <c r="C16" s="69" t="s">
        <v>23</v>
      </c>
      <c r="D16" s="1">
        <f>SUM('㈱塩釜:七ヶ浜'!D16)</f>
        <v>495</v>
      </c>
      <c r="E16" s="1">
        <f>SUM('㈱塩釜:七ヶ浜'!E16)</f>
        <v>584.3145999999999</v>
      </c>
      <c r="F16" s="1">
        <f>SUM('㈱塩釜:七ヶ浜'!F16)</f>
        <v>143921.905</v>
      </c>
      <c r="G16" s="1">
        <f>SUM('㈱塩釜:七ヶ浜'!G16)</f>
        <v>596</v>
      </c>
      <c r="H16" s="1">
        <f>SUM('㈱塩釜:七ヶ浜'!H16)</f>
        <v>907.74121</v>
      </c>
      <c r="I16" s="1">
        <f>SUM('㈱塩釜:七ヶ浜'!I16)</f>
        <v>155601.901</v>
      </c>
      <c r="J16" s="1">
        <f>SUM('㈱塩釜:七ヶ浜'!J16)</f>
        <v>2</v>
      </c>
      <c r="K16" s="1">
        <f>SUM('㈱塩釜:七ヶ浜'!K16)</f>
        <v>0.3379</v>
      </c>
      <c r="L16" s="1">
        <f>SUM('㈱塩釜:七ヶ浜'!L16)</f>
        <v>205.958</v>
      </c>
      <c r="M16" s="1">
        <f>SUM('㈱塩釜:七ヶ浜'!M16)</f>
        <v>0</v>
      </c>
      <c r="N16" s="1">
        <f>SUM('㈱塩釜:七ヶ浜'!N16)</f>
        <v>0</v>
      </c>
      <c r="O16" s="1">
        <f>SUM('㈱塩釜:七ヶ浜'!O16)</f>
        <v>0</v>
      </c>
      <c r="P16" s="1">
        <f>SUM('㈱塩釜:七ヶ浜'!P16)</f>
        <v>0</v>
      </c>
      <c r="Q16" s="1">
        <f>SUM('㈱塩釜:七ヶ浜'!Q16)</f>
        <v>0</v>
      </c>
      <c r="R16" s="1">
        <f>SUM('㈱塩釜:七ヶ浜'!R16)</f>
        <v>0</v>
      </c>
      <c r="S16" s="1">
        <f>SUM('㈱塩釜:七ヶ浜'!S16)</f>
        <v>0</v>
      </c>
      <c r="T16" s="1">
        <f>SUM('㈱塩釜:七ヶ浜'!T16)</f>
        <v>0</v>
      </c>
      <c r="U16" s="1">
        <f>SUM('㈱塩釜:七ヶ浜'!U16)</f>
        <v>0</v>
      </c>
      <c r="V16" s="1">
        <f>SUM('㈱塩釜:七ヶ浜'!V16)</f>
        <v>10</v>
      </c>
      <c r="W16" s="1">
        <f>SUM('㈱塩釜:七ヶ浜'!W16)</f>
        <v>4.8787</v>
      </c>
      <c r="X16" s="6">
        <f>SUM('㈱塩釜:七ヶ浜'!X16)</f>
        <v>2975.985</v>
      </c>
      <c r="Y16" s="1">
        <f>SUM('㈱塩釜:七ヶ浜'!Y16)</f>
        <v>18</v>
      </c>
      <c r="Z16" s="1">
        <f>SUM('㈱塩釜:七ヶ浜'!Z16)</f>
        <v>9.0531</v>
      </c>
      <c r="AA16" s="1">
        <f>SUM('㈱塩釜:七ヶ浜'!AA16)</f>
        <v>6836.892</v>
      </c>
      <c r="AB16" s="1">
        <f>SUM('㈱塩釜:七ヶ浜'!AB16)</f>
        <v>152</v>
      </c>
      <c r="AC16" s="1">
        <f>SUM('㈱塩釜:七ヶ浜'!AC16)</f>
        <v>456.7687</v>
      </c>
      <c r="AD16" s="1">
        <f>SUM('㈱塩釜:七ヶ浜'!AD16)</f>
        <v>69376.287</v>
      </c>
      <c r="AE16" s="1">
        <f>SUM('㈱塩釜:七ヶ浜'!AE16)</f>
        <v>223</v>
      </c>
      <c r="AF16" s="1">
        <f>SUM('㈱塩釜:七ヶ浜'!AF16)</f>
        <v>638.1572</v>
      </c>
      <c r="AG16" s="1">
        <f>SUM('㈱塩釜:七ヶ浜'!AG16)</f>
        <v>107959.606</v>
      </c>
      <c r="AH16" s="1">
        <f>SUM('㈱塩釜:七ヶ浜'!AH16)</f>
        <v>212</v>
      </c>
      <c r="AI16" s="1">
        <f>SUM('㈱塩釜:七ヶ浜'!AI16)</f>
        <v>316.152</v>
      </c>
      <c r="AJ16" s="1">
        <f>SUM('㈱塩釜:七ヶ浜'!AJ16)</f>
        <v>94507.995</v>
      </c>
      <c r="AK16" s="1">
        <f>SUM('㈱塩釜:七ヶ浜'!AK16)</f>
        <v>236</v>
      </c>
      <c r="AL16" s="1">
        <f>SUM('㈱塩釜:七ヶ浜'!AL16)</f>
        <v>297.0479</v>
      </c>
      <c r="AM16" s="1">
        <f>SUM('㈱塩釜:七ヶ浜'!AM16)</f>
        <v>117146.504</v>
      </c>
      <c r="AN16" s="1">
        <f>SUM('㈱塩釜:七ヶ浜'!AN16)</f>
        <v>1944</v>
      </c>
      <c r="AO16" s="1">
        <f>SUM('㈱塩釜:七ヶ浜'!AO16)</f>
        <v>3214.45131</v>
      </c>
      <c r="AP16" s="1">
        <f>SUM('㈱塩釜:七ヶ浜'!AP16)</f>
        <v>698533.0329999999</v>
      </c>
      <c r="AQ16" s="44" t="s">
        <v>23</v>
      </c>
      <c r="AR16" s="394" t="s">
        <v>32</v>
      </c>
      <c r="AS16" s="45"/>
      <c r="AT16" s="22"/>
    </row>
    <row r="17" spans="1:46" ht="18.75">
      <c r="A17" s="46" t="s">
        <v>27</v>
      </c>
      <c r="B17" s="395"/>
      <c r="C17" s="70" t="s">
        <v>24</v>
      </c>
      <c r="D17" s="2">
        <f>SUM('㈱塩釜:七ヶ浜'!D17)</f>
        <v>0</v>
      </c>
      <c r="E17" s="2">
        <f>SUM('㈱塩釜:七ヶ浜'!E17)</f>
        <v>0</v>
      </c>
      <c r="F17" s="2">
        <f>SUM('㈱塩釜:七ヶ浜'!F17)</f>
        <v>0</v>
      </c>
      <c r="G17" s="2">
        <f>SUM('㈱塩釜:七ヶ浜'!G17)</f>
        <v>0</v>
      </c>
      <c r="H17" s="2">
        <f>SUM('㈱塩釜:七ヶ浜'!H17)</f>
        <v>0</v>
      </c>
      <c r="I17" s="2">
        <f>SUM('㈱塩釜:七ヶ浜'!I17)</f>
        <v>0</v>
      </c>
      <c r="J17" s="2">
        <f>SUM('㈱塩釜:七ヶ浜'!J17)</f>
        <v>0</v>
      </c>
      <c r="K17" s="2">
        <f>SUM('㈱塩釜:七ヶ浜'!K17)</f>
        <v>0</v>
      </c>
      <c r="L17" s="2">
        <f>SUM('㈱塩釜:七ヶ浜'!L17)</f>
        <v>0</v>
      </c>
      <c r="M17" s="2">
        <f>SUM('㈱塩釜:七ヶ浜'!M17)</f>
        <v>0</v>
      </c>
      <c r="N17" s="2">
        <f>SUM('㈱塩釜:七ヶ浜'!N17)</f>
        <v>0</v>
      </c>
      <c r="O17" s="2">
        <f>SUM('㈱塩釜:七ヶ浜'!O17)</f>
        <v>0</v>
      </c>
      <c r="P17" s="2">
        <f>SUM('㈱塩釜:七ヶ浜'!P17)</f>
        <v>0</v>
      </c>
      <c r="Q17" s="2">
        <f>SUM('㈱塩釜:七ヶ浜'!Q17)</f>
        <v>0</v>
      </c>
      <c r="R17" s="2">
        <f>SUM('㈱塩釜:七ヶ浜'!R17)</f>
        <v>0</v>
      </c>
      <c r="S17" s="2">
        <f>SUM('㈱塩釜:七ヶ浜'!S17)</f>
        <v>0</v>
      </c>
      <c r="T17" s="2">
        <f>SUM('㈱塩釜:七ヶ浜'!T17)</f>
        <v>0</v>
      </c>
      <c r="U17" s="2">
        <f>SUM('㈱塩釜:七ヶ浜'!U17)</f>
        <v>0</v>
      </c>
      <c r="V17" s="2">
        <f>SUM('㈱塩釜:七ヶ浜'!V17)</f>
        <v>0</v>
      </c>
      <c r="W17" s="2">
        <f>SUM('㈱塩釜:七ヶ浜'!W17)</f>
        <v>0</v>
      </c>
      <c r="X17" s="7">
        <f>SUM('㈱塩釜:七ヶ浜'!X17)</f>
        <v>0</v>
      </c>
      <c r="Y17" s="2">
        <f>SUM('㈱塩釜:七ヶ浜'!Y17)</f>
        <v>0</v>
      </c>
      <c r="Z17" s="2">
        <f>SUM('㈱塩釜:七ヶ浜'!Z17)</f>
        <v>0</v>
      </c>
      <c r="AA17" s="2">
        <f>SUM('㈱塩釜:七ヶ浜'!AA17)</f>
        <v>0</v>
      </c>
      <c r="AB17" s="2">
        <f>SUM('㈱塩釜:七ヶ浜'!AB17)</f>
        <v>0</v>
      </c>
      <c r="AC17" s="2">
        <f>SUM('㈱塩釜:七ヶ浜'!AC17)</f>
        <v>0</v>
      </c>
      <c r="AD17" s="2">
        <f>SUM('㈱塩釜:七ヶ浜'!AD17)</f>
        <v>0</v>
      </c>
      <c r="AE17" s="2">
        <f>SUM('㈱塩釜:七ヶ浜'!AE17)</f>
        <v>0</v>
      </c>
      <c r="AF17" s="2">
        <f>SUM('㈱塩釜:七ヶ浜'!AF17)</f>
        <v>0</v>
      </c>
      <c r="AG17" s="2">
        <f>SUM('㈱塩釜:七ヶ浜'!AG17)</f>
        <v>0</v>
      </c>
      <c r="AH17" s="2">
        <f>SUM('㈱塩釜:七ヶ浜'!AH17)</f>
        <v>0</v>
      </c>
      <c r="AI17" s="2">
        <f>SUM('㈱塩釜:七ヶ浜'!AI17)</f>
        <v>0</v>
      </c>
      <c r="AJ17" s="2">
        <f>SUM('㈱塩釜:七ヶ浜'!AJ17)</f>
        <v>0</v>
      </c>
      <c r="AK17" s="2">
        <f>SUM('㈱塩釜:七ヶ浜'!AK17)</f>
        <v>0</v>
      </c>
      <c r="AL17" s="2">
        <f>SUM('㈱塩釜:七ヶ浜'!AL17)</f>
        <v>0</v>
      </c>
      <c r="AM17" s="2">
        <f>SUM('㈱塩釜:七ヶ浜'!AM17)</f>
        <v>0</v>
      </c>
      <c r="AN17" s="2">
        <f>SUM('㈱塩釜:七ヶ浜'!AN17)</f>
        <v>0</v>
      </c>
      <c r="AO17" s="2">
        <f>SUM('㈱塩釜:七ヶ浜'!AO17)</f>
        <v>0</v>
      </c>
      <c r="AP17" s="2">
        <f>SUM('㈱塩釜:七ヶ浜'!AP17)</f>
        <v>0</v>
      </c>
      <c r="AQ17" s="48" t="s">
        <v>24</v>
      </c>
      <c r="AR17" s="395"/>
      <c r="AS17" s="45" t="s">
        <v>27</v>
      </c>
      <c r="AT17" s="22"/>
    </row>
    <row r="18" spans="1:46" ht="18.75">
      <c r="A18" s="46"/>
      <c r="B18" s="394" t="s">
        <v>33</v>
      </c>
      <c r="C18" s="69" t="s">
        <v>23</v>
      </c>
      <c r="D18" s="1">
        <f>SUM('㈱塩釜:七ヶ浜'!D18)</f>
        <v>436</v>
      </c>
      <c r="E18" s="1">
        <f>SUM('㈱塩釜:七ヶ浜'!E18)</f>
        <v>240.5407</v>
      </c>
      <c r="F18" s="1">
        <f>SUM('㈱塩釜:七ヶ浜'!F18)</f>
        <v>67264.99299999999</v>
      </c>
      <c r="G18" s="1">
        <f>SUM('㈱塩釜:七ヶ浜'!G18)</f>
        <v>386</v>
      </c>
      <c r="H18" s="1">
        <f>SUM('㈱塩釜:七ヶ浜'!H18)</f>
        <v>227.3857</v>
      </c>
      <c r="I18" s="1">
        <f>SUM('㈱塩釜:七ヶ浜'!I18)</f>
        <v>65379.827000000005</v>
      </c>
      <c r="J18" s="1">
        <f>SUM('㈱塩釜:七ヶ浜'!J18)</f>
        <v>153</v>
      </c>
      <c r="K18" s="1">
        <f>SUM('㈱塩釜:七ヶ浜'!K18)</f>
        <v>9.128</v>
      </c>
      <c r="L18" s="1">
        <f>SUM('㈱塩釜:七ヶ浜'!L18)</f>
        <v>5306.22</v>
      </c>
      <c r="M18" s="1">
        <f>SUM('㈱塩釜:七ヶ浜'!M18)</f>
        <v>0</v>
      </c>
      <c r="N18" s="1">
        <f>SUM('㈱塩釜:七ヶ浜'!N18)</f>
        <v>0</v>
      </c>
      <c r="O18" s="1">
        <f>SUM('㈱塩釜:七ヶ浜'!O18)</f>
        <v>0</v>
      </c>
      <c r="P18" s="1">
        <f>SUM('㈱塩釜:七ヶ浜'!P18)</f>
        <v>0</v>
      </c>
      <c r="Q18" s="1">
        <f>SUM('㈱塩釜:七ヶ浜'!Q18)</f>
        <v>0</v>
      </c>
      <c r="R18" s="1">
        <f>SUM('㈱塩釜:七ヶ浜'!R18)</f>
        <v>0</v>
      </c>
      <c r="S18" s="1">
        <f>SUM('㈱塩釜:七ヶ浜'!S18)</f>
        <v>0</v>
      </c>
      <c r="T18" s="1">
        <f>SUM('㈱塩釜:七ヶ浜'!T18)</f>
        <v>0</v>
      </c>
      <c r="U18" s="1">
        <f>SUM('㈱塩釜:七ヶ浜'!U18)</f>
        <v>0</v>
      </c>
      <c r="V18" s="1">
        <f>SUM('㈱塩釜:七ヶ浜'!V18)</f>
        <v>0</v>
      </c>
      <c r="W18" s="1">
        <f>SUM('㈱塩釜:七ヶ浜'!W18)</f>
        <v>0</v>
      </c>
      <c r="X18" s="6">
        <f>SUM('㈱塩釜:七ヶ浜'!X18)</f>
        <v>0</v>
      </c>
      <c r="Y18" s="1">
        <f>SUM('㈱塩釜:七ヶ浜'!Y18)</f>
        <v>0</v>
      </c>
      <c r="Z18" s="1">
        <f>SUM('㈱塩釜:七ヶ浜'!Z18)</f>
        <v>0</v>
      </c>
      <c r="AA18" s="1">
        <f>SUM('㈱塩釜:七ヶ浜'!AA18)</f>
        <v>0</v>
      </c>
      <c r="AB18" s="1">
        <f>SUM('㈱塩釜:七ヶ浜'!AB18)</f>
        <v>57</v>
      </c>
      <c r="AC18" s="1">
        <f>SUM('㈱塩釜:七ヶ浜'!AC18)</f>
        <v>50.1904</v>
      </c>
      <c r="AD18" s="1">
        <f>SUM('㈱塩釜:七ヶ浜'!AD18)</f>
        <v>10529.699</v>
      </c>
      <c r="AE18" s="1">
        <f>SUM('㈱塩釜:七ヶ浜'!AE18)</f>
        <v>65</v>
      </c>
      <c r="AF18" s="1">
        <f>SUM('㈱塩釜:七ヶ浜'!AF18)</f>
        <v>90.03405999999998</v>
      </c>
      <c r="AG18" s="1">
        <f>SUM('㈱塩釜:七ヶ浜'!AG18)</f>
        <v>16661.632</v>
      </c>
      <c r="AH18" s="1">
        <f>SUM('㈱塩釜:七ヶ浜'!AH18)</f>
        <v>82</v>
      </c>
      <c r="AI18" s="1">
        <f>SUM('㈱塩釜:七ヶ浜'!AI18)</f>
        <v>96.2504</v>
      </c>
      <c r="AJ18" s="1">
        <f>SUM('㈱塩釜:七ヶ浜'!AJ18)</f>
        <v>24814.952</v>
      </c>
      <c r="AK18" s="1">
        <f>SUM('㈱塩釜:七ヶ浜'!AK18)</f>
        <v>81</v>
      </c>
      <c r="AL18" s="1">
        <f>SUM('㈱塩釜:七ヶ浜'!AL18)</f>
        <v>89.424</v>
      </c>
      <c r="AM18" s="1">
        <f>SUM('㈱塩釜:七ヶ浜'!AM18)</f>
        <v>30358.547</v>
      </c>
      <c r="AN18" s="1">
        <f>SUM('㈱塩釜:七ヶ浜'!AN18)</f>
        <v>1260</v>
      </c>
      <c r="AO18" s="1">
        <f>SUM('㈱塩釜:七ヶ浜'!AO18)</f>
        <v>802.95326</v>
      </c>
      <c r="AP18" s="1">
        <f>SUM('㈱塩釜:七ヶ浜'!AP18)</f>
        <v>220315.87</v>
      </c>
      <c r="AQ18" s="44" t="s">
        <v>23</v>
      </c>
      <c r="AR18" s="394" t="s">
        <v>33</v>
      </c>
      <c r="AS18" s="45"/>
      <c r="AT18" s="22"/>
    </row>
    <row r="19" spans="1:46" ht="18.75">
      <c r="A19" s="50"/>
      <c r="B19" s="395"/>
      <c r="C19" s="70" t="s">
        <v>24</v>
      </c>
      <c r="D19" s="2">
        <f>SUM('㈱塩釜:七ヶ浜'!D19)</f>
        <v>0</v>
      </c>
      <c r="E19" s="2">
        <f>SUM('㈱塩釜:七ヶ浜'!E19)</f>
        <v>0</v>
      </c>
      <c r="F19" s="2">
        <f>SUM('㈱塩釜:七ヶ浜'!F19)</f>
        <v>0</v>
      </c>
      <c r="G19" s="2">
        <f>SUM('㈱塩釜:七ヶ浜'!G19)</f>
        <v>0</v>
      </c>
      <c r="H19" s="2">
        <f>SUM('㈱塩釜:七ヶ浜'!H19)</f>
        <v>0</v>
      </c>
      <c r="I19" s="2">
        <f>SUM('㈱塩釜:七ヶ浜'!I19)</f>
        <v>0</v>
      </c>
      <c r="J19" s="2">
        <f>SUM('㈱塩釜:七ヶ浜'!J19)</f>
        <v>0</v>
      </c>
      <c r="K19" s="2">
        <f>SUM('㈱塩釜:七ヶ浜'!K19)</f>
        <v>0</v>
      </c>
      <c r="L19" s="2">
        <f>SUM('㈱塩釜:七ヶ浜'!L19)</f>
        <v>0</v>
      </c>
      <c r="M19" s="2">
        <f>SUM('㈱塩釜:七ヶ浜'!M19)</f>
        <v>0</v>
      </c>
      <c r="N19" s="2">
        <f>SUM('㈱塩釜:七ヶ浜'!N19)</f>
        <v>0</v>
      </c>
      <c r="O19" s="2">
        <f>SUM('㈱塩釜:七ヶ浜'!O19)</f>
        <v>0</v>
      </c>
      <c r="P19" s="2">
        <f>SUM('㈱塩釜:七ヶ浜'!P19)</f>
        <v>0</v>
      </c>
      <c r="Q19" s="2">
        <f>SUM('㈱塩釜:七ヶ浜'!Q19)</f>
        <v>0</v>
      </c>
      <c r="R19" s="2">
        <f>SUM('㈱塩釜:七ヶ浜'!R19)</f>
        <v>0</v>
      </c>
      <c r="S19" s="2">
        <f>SUM('㈱塩釜:七ヶ浜'!S19)</f>
        <v>0</v>
      </c>
      <c r="T19" s="2">
        <f>SUM('㈱塩釜:七ヶ浜'!T19)</f>
        <v>0</v>
      </c>
      <c r="U19" s="2">
        <f>SUM('㈱塩釜:七ヶ浜'!U19)</f>
        <v>0</v>
      </c>
      <c r="V19" s="2">
        <f>SUM('㈱塩釜:七ヶ浜'!V19)</f>
        <v>0</v>
      </c>
      <c r="W19" s="2">
        <f>SUM('㈱塩釜:七ヶ浜'!W19)</f>
        <v>0</v>
      </c>
      <c r="X19" s="7">
        <f>SUM('㈱塩釜:七ヶ浜'!X19)</f>
        <v>0</v>
      </c>
      <c r="Y19" s="2">
        <f>SUM('㈱塩釜:七ヶ浜'!Y19)</f>
        <v>0</v>
      </c>
      <c r="Z19" s="2">
        <f>SUM('㈱塩釜:七ヶ浜'!Z19)</f>
        <v>0</v>
      </c>
      <c r="AA19" s="2">
        <f>SUM('㈱塩釜:七ヶ浜'!AA19)</f>
        <v>0</v>
      </c>
      <c r="AB19" s="2">
        <f>SUM('㈱塩釜:七ヶ浜'!AB19)</f>
        <v>0</v>
      </c>
      <c r="AC19" s="2">
        <f>SUM('㈱塩釜:七ヶ浜'!AC19)</f>
        <v>0</v>
      </c>
      <c r="AD19" s="2">
        <f>SUM('㈱塩釜:七ヶ浜'!AD19)</f>
        <v>0</v>
      </c>
      <c r="AE19" s="2">
        <f>SUM('㈱塩釜:七ヶ浜'!AE19)</f>
        <v>0</v>
      </c>
      <c r="AF19" s="2">
        <f>SUM('㈱塩釜:七ヶ浜'!AF19)</f>
        <v>0</v>
      </c>
      <c r="AG19" s="2">
        <f>SUM('㈱塩釜:七ヶ浜'!AG19)</f>
        <v>0</v>
      </c>
      <c r="AH19" s="2">
        <f>SUM('㈱塩釜:七ヶ浜'!AH19)</f>
        <v>0</v>
      </c>
      <c r="AI19" s="2">
        <f>SUM('㈱塩釜:七ヶ浜'!AI19)</f>
        <v>0</v>
      </c>
      <c r="AJ19" s="2">
        <f>SUM('㈱塩釜:七ヶ浜'!AJ19)</f>
        <v>0</v>
      </c>
      <c r="AK19" s="2">
        <f>SUM('㈱塩釜:七ヶ浜'!AK19)</f>
        <v>0</v>
      </c>
      <c r="AL19" s="2">
        <f>SUM('㈱塩釜:七ヶ浜'!AL19)</f>
        <v>0</v>
      </c>
      <c r="AM19" s="2">
        <f>SUM('㈱塩釜:七ヶ浜'!AM19)</f>
        <v>0</v>
      </c>
      <c r="AN19" s="2">
        <f>SUM('㈱塩釜:七ヶ浜'!AN19)</f>
        <v>0</v>
      </c>
      <c r="AO19" s="2">
        <f>SUM('㈱塩釜:七ヶ浜'!AO19)</f>
        <v>0</v>
      </c>
      <c r="AP19" s="2">
        <f>SUM('㈱塩釜:七ヶ浜'!AP19)</f>
        <v>0</v>
      </c>
      <c r="AQ19" s="51" t="s">
        <v>24</v>
      </c>
      <c r="AR19" s="395"/>
      <c r="AS19" s="52"/>
      <c r="AT19" s="22"/>
    </row>
    <row r="20" spans="1:46" ht="18.75">
      <c r="A20" s="46" t="s">
        <v>34</v>
      </c>
      <c r="B20" s="394" t="s">
        <v>35</v>
      </c>
      <c r="C20" s="69" t="s">
        <v>23</v>
      </c>
      <c r="D20" s="1">
        <f>SUM('㈱塩釜:七ヶ浜'!D20)</f>
        <v>0</v>
      </c>
      <c r="E20" s="1">
        <f>SUM('㈱塩釜:七ヶ浜'!E20)</f>
        <v>0</v>
      </c>
      <c r="F20" s="1">
        <f>SUM('㈱塩釜:七ヶ浜'!F20)</f>
        <v>0</v>
      </c>
      <c r="G20" s="1">
        <f>SUM('㈱塩釜:七ヶ浜'!G20)</f>
        <v>0</v>
      </c>
      <c r="H20" s="1">
        <f>SUM('㈱塩釜:七ヶ浜'!H20)</f>
        <v>0</v>
      </c>
      <c r="I20" s="1">
        <f>SUM('㈱塩釜:七ヶ浜'!I20)</f>
        <v>0</v>
      </c>
      <c r="J20" s="1">
        <f>SUM('㈱塩釜:七ヶ浜'!J20)</f>
        <v>0</v>
      </c>
      <c r="K20" s="1">
        <f>SUM('㈱塩釜:七ヶ浜'!K20)</f>
        <v>0</v>
      </c>
      <c r="L20" s="1">
        <f>SUM('㈱塩釜:七ヶ浜'!L20)</f>
        <v>0</v>
      </c>
      <c r="M20" s="1">
        <f>SUM('㈱塩釜:七ヶ浜'!M20)</f>
        <v>0</v>
      </c>
      <c r="N20" s="1">
        <f>SUM('㈱塩釜:七ヶ浜'!N20)</f>
        <v>0</v>
      </c>
      <c r="O20" s="1">
        <f>SUM('㈱塩釜:七ヶ浜'!O20)</f>
        <v>0</v>
      </c>
      <c r="P20" s="1">
        <f>SUM('㈱塩釜:七ヶ浜'!P20)</f>
        <v>0</v>
      </c>
      <c r="Q20" s="1">
        <f>SUM('㈱塩釜:七ヶ浜'!Q20)</f>
        <v>0</v>
      </c>
      <c r="R20" s="1">
        <f>SUM('㈱塩釜:七ヶ浜'!R20)</f>
        <v>0</v>
      </c>
      <c r="S20" s="1">
        <f>SUM('㈱塩釜:七ヶ浜'!S20)</f>
        <v>0</v>
      </c>
      <c r="T20" s="1">
        <f>SUM('㈱塩釜:七ヶ浜'!T20)</f>
        <v>0</v>
      </c>
      <c r="U20" s="1">
        <f>SUM('㈱塩釜:七ヶ浜'!U20)</f>
        <v>0</v>
      </c>
      <c r="V20" s="1">
        <f>SUM('㈱塩釜:七ヶ浜'!V20)</f>
        <v>0</v>
      </c>
      <c r="W20" s="1">
        <f>SUM('㈱塩釜:七ヶ浜'!W20)</f>
        <v>0</v>
      </c>
      <c r="X20" s="6">
        <f>SUM('㈱塩釜:七ヶ浜'!X20)</f>
        <v>0</v>
      </c>
      <c r="Y20" s="1">
        <f>SUM('㈱塩釜:七ヶ浜'!Y20)</f>
        <v>1</v>
      </c>
      <c r="Z20" s="1">
        <f>SUM('㈱塩釜:七ヶ浜'!Z20)</f>
        <v>14.817</v>
      </c>
      <c r="AA20" s="1">
        <f>SUM('㈱塩釜:七ヶ浜'!AA20)</f>
        <v>11506.908</v>
      </c>
      <c r="AB20" s="1">
        <f>SUM('㈱塩釜:七ヶ浜'!AB20)</f>
        <v>1</v>
      </c>
      <c r="AC20" s="1">
        <f>SUM('㈱塩釜:七ヶ浜'!AC20)</f>
        <v>99.342</v>
      </c>
      <c r="AD20" s="1">
        <f>SUM('㈱塩釜:七ヶ浜'!AD20)</f>
        <v>15955.967</v>
      </c>
      <c r="AE20" s="1">
        <f>SUM('㈱塩釜:七ヶ浜'!AE20)</f>
        <v>17</v>
      </c>
      <c r="AF20" s="1">
        <f>SUM('㈱塩釜:七ヶ浜'!AF20)</f>
        <v>1641.65</v>
      </c>
      <c r="AG20" s="1">
        <f>SUM('㈱塩釜:七ヶ浜'!AG20)</f>
        <v>184243.448</v>
      </c>
      <c r="AH20" s="1">
        <f>SUM('㈱塩釜:七ヶ浜'!AH20)</f>
        <v>23</v>
      </c>
      <c r="AI20" s="1">
        <f>SUM('㈱塩釜:七ヶ浜'!AI20)</f>
        <v>1260.421</v>
      </c>
      <c r="AJ20" s="1">
        <f>SUM('㈱塩釜:七ヶ浜'!AJ20)</f>
        <v>92767.754</v>
      </c>
      <c r="AK20" s="1">
        <f>SUM('㈱塩釜:七ヶ浜'!AK20)</f>
        <v>6</v>
      </c>
      <c r="AL20" s="1">
        <f>SUM('㈱塩釜:七ヶ浜'!AL20)</f>
        <v>402.685</v>
      </c>
      <c r="AM20" s="1">
        <f>SUM('㈱塩釜:七ヶ浜'!AM20)</f>
        <v>24563.982</v>
      </c>
      <c r="AN20" s="1">
        <f>SUM('㈱塩釜:七ヶ浜'!AN20)</f>
        <v>48</v>
      </c>
      <c r="AO20" s="1">
        <f>SUM('㈱塩釜:七ヶ浜'!AO20)</f>
        <v>3418.915</v>
      </c>
      <c r="AP20" s="1">
        <f>SUM('㈱塩釜:七ヶ浜'!AP20)</f>
        <v>329038.059</v>
      </c>
      <c r="AQ20" s="44" t="s">
        <v>23</v>
      </c>
      <c r="AR20" s="394" t="s">
        <v>35</v>
      </c>
      <c r="AS20" s="45" t="s">
        <v>34</v>
      </c>
      <c r="AT20" s="22"/>
    </row>
    <row r="21" spans="1:46" ht="18.75">
      <c r="A21" s="46" t="s">
        <v>25</v>
      </c>
      <c r="B21" s="395"/>
      <c r="C21" s="70" t="s">
        <v>24</v>
      </c>
      <c r="D21" s="2">
        <f>SUM('㈱塩釜:七ヶ浜'!D21)</f>
        <v>0</v>
      </c>
      <c r="E21" s="2">
        <f>SUM('㈱塩釜:七ヶ浜'!E21)</f>
        <v>0</v>
      </c>
      <c r="F21" s="2">
        <f>SUM('㈱塩釜:七ヶ浜'!F21)</f>
        <v>0</v>
      </c>
      <c r="G21" s="2">
        <f>SUM('㈱塩釜:七ヶ浜'!G21)</f>
        <v>0</v>
      </c>
      <c r="H21" s="2">
        <f>SUM('㈱塩釜:七ヶ浜'!H21)</f>
        <v>0</v>
      </c>
      <c r="I21" s="2">
        <f>SUM('㈱塩釜:七ヶ浜'!I21)</f>
        <v>0</v>
      </c>
      <c r="J21" s="2">
        <f>SUM('㈱塩釜:七ヶ浜'!J21)</f>
        <v>0</v>
      </c>
      <c r="K21" s="2">
        <f>SUM('㈱塩釜:七ヶ浜'!K21)</f>
        <v>0</v>
      </c>
      <c r="L21" s="2">
        <f>SUM('㈱塩釜:七ヶ浜'!L21)</f>
        <v>0</v>
      </c>
      <c r="M21" s="2">
        <f>SUM('㈱塩釜:七ヶ浜'!M21)</f>
        <v>0</v>
      </c>
      <c r="N21" s="2">
        <f>SUM('㈱塩釜:七ヶ浜'!N21)</f>
        <v>0</v>
      </c>
      <c r="O21" s="2">
        <f>SUM('㈱塩釜:七ヶ浜'!O21)</f>
        <v>0</v>
      </c>
      <c r="P21" s="2">
        <f>SUM('㈱塩釜:七ヶ浜'!P21)</f>
        <v>0</v>
      </c>
      <c r="Q21" s="2">
        <f>SUM('㈱塩釜:七ヶ浜'!Q21)</f>
        <v>0</v>
      </c>
      <c r="R21" s="2">
        <f>SUM('㈱塩釜:七ヶ浜'!R21)</f>
        <v>0</v>
      </c>
      <c r="S21" s="2">
        <f>SUM('㈱塩釜:七ヶ浜'!S21)</f>
        <v>0</v>
      </c>
      <c r="T21" s="2">
        <f>SUM('㈱塩釜:七ヶ浜'!T21)</f>
        <v>0</v>
      </c>
      <c r="U21" s="2">
        <f>SUM('㈱塩釜:七ヶ浜'!U21)</f>
        <v>0</v>
      </c>
      <c r="V21" s="2">
        <f>SUM('㈱塩釜:七ヶ浜'!V21)</f>
        <v>0</v>
      </c>
      <c r="W21" s="2">
        <f>SUM('㈱塩釜:七ヶ浜'!W21)</f>
        <v>0</v>
      </c>
      <c r="X21" s="7">
        <f>SUM('㈱塩釜:七ヶ浜'!X21)</f>
        <v>0</v>
      </c>
      <c r="Y21" s="2">
        <f>SUM('㈱塩釜:七ヶ浜'!Y21)</f>
        <v>0</v>
      </c>
      <c r="Z21" s="2">
        <f>SUM('㈱塩釜:七ヶ浜'!Z21)</f>
        <v>0</v>
      </c>
      <c r="AA21" s="2">
        <f>SUM('㈱塩釜:七ヶ浜'!AA21)</f>
        <v>0</v>
      </c>
      <c r="AB21" s="2">
        <f>SUM('㈱塩釜:七ヶ浜'!AB21)</f>
        <v>10</v>
      </c>
      <c r="AC21" s="2">
        <f>SUM('㈱塩釜:七ヶ浜'!AC21)</f>
        <v>728.334</v>
      </c>
      <c r="AD21" s="2">
        <f>SUM('㈱塩釜:七ヶ浜'!AD21)</f>
        <v>142589.339</v>
      </c>
      <c r="AE21" s="2">
        <f>SUM('㈱塩釜:七ヶ浜'!AE21)</f>
        <v>39</v>
      </c>
      <c r="AF21" s="2">
        <f>SUM('㈱塩釜:七ヶ浜'!AF21)</f>
        <v>3403.651</v>
      </c>
      <c r="AG21" s="2">
        <f>SUM('㈱塩釜:七ヶ浜'!AG21)</f>
        <v>361069.20900000003</v>
      </c>
      <c r="AH21" s="2">
        <f>SUM('㈱塩釜:七ヶ浜'!AH21)</f>
        <v>57</v>
      </c>
      <c r="AI21" s="2">
        <f>SUM('㈱塩釜:七ヶ浜'!AI21)</f>
        <v>4216.241</v>
      </c>
      <c r="AJ21" s="2">
        <f>SUM('㈱塩釜:七ヶ浜'!AJ21)</f>
        <v>326260.836</v>
      </c>
      <c r="AK21" s="2">
        <f>SUM('㈱塩釜:七ヶ浜'!AK21)</f>
        <v>21</v>
      </c>
      <c r="AL21" s="2">
        <f>SUM('㈱塩釜:七ヶ浜'!AL21)</f>
        <v>1682.6779999999999</v>
      </c>
      <c r="AM21" s="2">
        <f>SUM('㈱塩釜:七ヶ浜'!AM21)</f>
        <v>113943.098</v>
      </c>
      <c r="AN21" s="2">
        <f>SUM('㈱塩釜:七ヶ浜'!AN21)</f>
        <v>127</v>
      </c>
      <c r="AO21" s="2">
        <f>SUM('㈱塩釜:七ヶ浜'!AO21)</f>
        <v>10030.904</v>
      </c>
      <c r="AP21" s="2">
        <f>SUM('㈱塩釜:七ヶ浜'!AP21)</f>
        <v>943862.4820000001</v>
      </c>
      <c r="AQ21" s="48" t="s">
        <v>24</v>
      </c>
      <c r="AR21" s="395"/>
      <c r="AS21" s="45" t="s">
        <v>25</v>
      </c>
      <c r="AT21" s="22"/>
    </row>
    <row r="22" spans="1:46" ht="18.75">
      <c r="A22" s="46" t="s">
        <v>27</v>
      </c>
      <c r="B22" s="394" t="s">
        <v>36</v>
      </c>
      <c r="C22" s="69" t="s">
        <v>23</v>
      </c>
      <c r="D22" s="1">
        <f>SUM('㈱塩釜:七ヶ浜'!D22)</f>
        <v>0</v>
      </c>
      <c r="E22" s="1">
        <f>SUM('㈱塩釜:七ヶ浜'!E22)</f>
        <v>0</v>
      </c>
      <c r="F22" s="1">
        <f>SUM('㈱塩釜:七ヶ浜'!F22)</f>
        <v>0</v>
      </c>
      <c r="G22" s="1">
        <f>SUM('㈱塩釜:七ヶ浜'!G22)</f>
        <v>0</v>
      </c>
      <c r="H22" s="1">
        <f>SUM('㈱塩釜:七ヶ浜'!H22)</f>
        <v>0</v>
      </c>
      <c r="I22" s="1">
        <f>SUM('㈱塩釜:七ヶ浜'!I22)</f>
        <v>0</v>
      </c>
      <c r="J22" s="1">
        <f>SUM('㈱塩釜:七ヶ浜'!J22)</f>
        <v>0</v>
      </c>
      <c r="K22" s="1">
        <f>SUM('㈱塩釜:七ヶ浜'!K22)</f>
        <v>0</v>
      </c>
      <c r="L22" s="1">
        <f>SUM('㈱塩釜:七ヶ浜'!L22)</f>
        <v>0</v>
      </c>
      <c r="M22" s="1">
        <f>SUM('㈱塩釜:七ヶ浜'!M22)</f>
        <v>0</v>
      </c>
      <c r="N22" s="1">
        <f>SUM('㈱塩釜:七ヶ浜'!N22)</f>
        <v>0</v>
      </c>
      <c r="O22" s="1">
        <f>SUM('㈱塩釜:七ヶ浜'!O22)</f>
        <v>0</v>
      </c>
      <c r="P22" s="1">
        <f>SUM('㈱塩釜:七ヶ浜'!P22)</f>
        <v>0</v>
      </c>
      <c r="Q22" s="1">
        <f>SUM('㈱塩釜:七ヶ浜'!Q22)</f>
        <v>0</v>
      </c>
      <c r="R22" s="1">
        <f>SUM('㈱塩釜:七ヶ浜'!R22)</f>
        <v>0</v>
      </c>
      <c r="S22" s="1">
        <f>SUM('㈱塩釜:七ヶ浜'!S22)</f>
        <v>0</v>
      </c>
      <c r="T22" s="1">
        <f>SUM('㈱塩釜:七ヶ浜'!T22)</f>
        <v>0</v>
      </c>
      <c r="U22" s="1">
        <f>SUM('㈱塩釜:七ヶ浜'!U22)</f>
        <v>0</v>
      </c>
      <c r="V22" s="1">
        <f>SUM('㈱塩釜:七ヶ浜'!V22)</f>
        <v>0</v>
      </c>
      <c r="W22" s="1">
        <f>SUM('㈱塩釜:七ヶ浜'!W22)</f>
        <v>0</v>
      </c>
      <c r="X22" s="6">
        <f>SUM('㈱塩釜:七ヶ浜'!X22)</f>
        <v>0</v>
      </c>
      <c r="Y22" s="1">
        <f>SUM('㈱塩釜:七ヶ浜'!Y22)</f>
        <v>0</v>
      </c>
      <c r="Z22" s="1">
        <f>SUM('㈱塩釜:七ヶ浜'!Z22)</f>
        <v>0</v>
      </c>
      <c r="AA22" s="1">
        <f>SUM('㈱塩釜:七ヶ浜'!AA22)</f>
        <v>0</v>
      </c>
      <c r="AB22" s="1">
        <f>SUM('㈱塩釜:七ヶ浜'!AB22)</f>
        <v>0</v>
      </c>
      <c r="AC22" s="1">
        <f>SUM('㈱塩釜:七ヶ浜'!AC22)</f>
        <v>0</v>
      </c>
      <c r="AD22" s="1">
        <f>SUM('㈱塩釜:七ヶ浜'!AD22)</f>
        <v>0</v>
      </c>
      <c r="AE22" s="1">
        <f>SUM('㈱塩釜:七ヶ浜'!AE22)</f>
        <v>0</v>
      </c>
      <c r="AF22" s="1">
        <f>SUM('㈱塩釜:七ヶ浜'!AF22)</f>
        <v>0</v>
      </c>
      <c r="AG22" s="1">
        <f>SUM('㈱塩釜:七ヶ浜'!AG22)</f>
        <v>0</v>
      </c>
      <c r="AH22" s="1">
        <f>SUM('㈱塩釜:七ヶ浜'!AH22)</f>
        <v>0</v>
      </c>
      <c r="AI22" s="1">
        <f>SUM('㈱塩釜:七ヶ浜'!AI22)</f>
        <v>0</v>
      </c>
      <c r="AJ22" s="1">
        <f>SUM('㈱塩釜:七ヶ浜'!AJ22)</f>
        <v>0</v>
      </c>
      <c r="AK22" s="1">
        <f>SUM('㈱塩釜:七ヶ浜'!AK22)</f>
        <v>0</v>
      </c>
      <c r="AL22" s="1">
        <f>SUM('㈱塩釜:七ヶ浜'!AL22)</f>
        <v>0</v>
      </c>
      <c r="AM22" s="1">
        <f>SUM('㈱塩釜:七ヶ浜'!AM22)</f>
        <v>0</v>
      </c>
      <c r="AN22" s="1">
        <f>SUM('㈱塩釜:七ヶ浜'!AN22)</f>
        <v>0</v>
      </c>
      <c r="AO22" s="1">
        <f>SUM('㈱塩釜:七ヶ浜'!AO22)</f>
        <v>0</v>
      </c>
      <c r="AP22" s="1">
        <f>SUM('㈱塩釜:七ヶ浜'!AP22)</f>
        <v>0</v>
      </c>
      <c r="AQ22" s="44" t="s">
        <v>23</v>
      </c>
      <c r="AR22" s="394" t="s">
        <v>36</v>
      </c>
      <c r="AS22" s="45" t="s">
        <v>27</v>
      </c>
      <c r="AT22" s="22"/>
    </row>
    <row r="23" spans="1:46" ht="18.75">
      <c r="A23" s="50"/>
      <c r="B23" s="395"/>
      <c r="C23" s="70" t="s">
        <v>24</v>
      </c>
      <c r="D23" s="2">
        <f>SUM('㈱塩釜:七ヶ浜'!D23)</f>
        <v>0</v>
      </c>
      <c r="E23" s="2">
        <f>SUM('㈱塩釜:七ヶ浜'!E23)</f>
        <v>0</v>
      </c>
      <c r="F23" s="2">
        <f>SUM('㈱塩釜:七ヶ浜'!F23)</f>
        <v>0</v>
      </c>
      <c r="G23" s="2">
        <f>SUM('㈱塩釜:七ヶ浜'!G23)</f>
        <v>0</v>
      </c>
      <c r="H23" s="2">
        <f>SUM('㈱塩釜:七ヶ浜'!H23)</f>
        <v>0</v>
      </c>
      <c r="I23" s="2">
        <f>SUM('㈱塩釜:七ヶ浜'!I23)</f>
        <v>0</v>
      </c>
      <c r="J23" s="2">
        <f>SUM('㈱塩釜:七ヶ浜'!J23)</f>
        <v>0</v>
      </c>
      <c r="K23" s="2">
        <f>SUM('㈱塩釜:七ヶ浜'!K23)</f>
        <v>0</v>
      </c>
      <c r="L23" s="2">
        <f>SUM('㈱塩釜:七ヶ浜'!L23)</f>
        <v>0</v>
      </c>
      <c r="M23" s="2">
        <f>SUM('㈱塩釜:七ヶ浜'!M23)</f>
        <v>0</v>
      </c>
      <c r="N23" s="2">
        <f>SUM('㈱塩釜:七ヶ浜'!N23)</f>
        <v>0</v>
      </c>
      <c r="O23" s="2">
        <f>SUM('㈱塩釜:七ヶ浜'!O23)</f>
        <v>0</v>
      </c>
      <c r="P23" s="2">
        <f>SUM('㈱塩釜:七ヶ浜'!P23)</f>
        <v>0</v>
      </c>
      <c r="Q23" s="2">
        <f>SUM('㈱塩釜:七ヶ浜'!Q23)</f>
        <v>0</v>
      </c>
      <c r="R23" s="2">
        <f>SUM('㈱塩釜:七ヶ浜'!R23)</f>
        <v>0</v>
      </c>
      <c r="S23" s="2">
        <f>SUM('㈱塩釜:七ヶ浜'!S23)</f>
        <v>0</v>
      </c>
      <c r="T23" s="2">
        <f>SUM('㈱塩釜:七ヶ浜'!T23)</f>
        <v>0</v>
      </c>
      <c r="U23" s="2">
        <f>SUM('㈱塩釜:七ヶ浜'!U23)</f>
        <v>0</v>
      </c>
      <c r="V23" s="2">
        <f>SUM('㈱塩釜:七ヶ浜'!V23)</f>
        <v>0</v>
      </c>
      <c r="W23" s="2">
        <f>SUM('㈱塩釜:七ヶ浜'!W23)</f>
        <v>0</v>
      </c>
      <c r="X23" s="7">
        <f>SUM('㈱塩釜:七ヶ浜'!X23)</f>
        <v>0</v>
      </c>
      <c r="Y23" s="2">
        <f>SUM('㈱塩釜:七ヶ浜'!Y23)</f>
        <v>0</v>
      </c>
      <c r="Z23" s="2">
        <f>SUM('㈱塩釜:七ヶ浜'!Z23)</f>
        <v>0</v>
      </c>
      <c r="AA23" s="2">
        <f>SUM('㈱塩釜:七ヶ浜'!AA23)</f>
        <v>0</v>
      </c>
      <c r="AB23" s="2">
        <f>SUM('㈱塩釜:七ヶ浜'!AB23)</f>
        <v>0</v>
      </c>
      <c r="AC23" s="2">
        <f>SUM('㈱塩釜:七ヶ浜'!AC23)</f>
        <v>0</v>
      </c>
      <c r="AD23" s="2">
        <f>SUM('㈱塩釜:七ヶ浜'!AD23)</f>
        <v>0</v>
      </c>
      <c r="AE23" s="2">
        <f>SUM('㈱塩釜:七ヶ浜'!AE23)</f>
        <v>0</v>
      </c>
      <c r="AF23" s="2">
        <f>SUM('㈱塩釜:七ヶ浜'!AF23)</f>
        <v>0</v>
      </c>
      <c r="AG23" s="2">
        <f>SUM('㈱塩釜:七ヶ浜'!AG23)</f>
        <v>0</v>
      </c>
      <c r="AH23" s="2">
        <f>SUM('㈱塩釜:七ヶ浜'!AH23)</f>
        <v>0</v>
      </c>
      <c r="AI23" s="2">
        <f>SUM('㈱塩釜:七ヶ浜'!AI23)</f>
        <v>0</v>
      </c>
      <c r="AJ23" s="2">
        <f>SUM('㈱塩釜:七ヶ浜'!AJ23)</f>
        <v>0</v>
      </c>
      <c r="AK23" s="2">
        <f>SUM('㈱塩釜:七ヶ浜'!AK23)</f>
        <v>0</v>
      </c>
      <c r="AL23" s="2">
        <f>SUM('㈱塩釜:七ヶ浜'!AL23)</f>
        <v>0</v>
      </c>
      <c r="AM23" s="2">
        <f>SUM('㈱塩釜:七ヶ浜'!AM23)</f>
        <v>0</v>
      </c>
      <c r="AN23" s="2">
        <f>SUM('㈱塩釜:七ヶ浜'!AN23)</f>
        <v>0</v>
      </c>
      <c r="AO23" s="2">
        <f>SUM('㈱塩釜:七ヶ浜'!AO23)</f>
        <v>0</v>
      </c>
      <c r="AP23" s="2">
        <f>SUM('㈱塩釜:七ヶ浜'!AP23)</f>
        <v>0</v>
      </c>
      <c r="AQ23" s="51" t="s">
        <v>24</v>
      </c>
      <c r="AR23" s="395"/>
      <c r="AS23" s="52"/>
      <c r="AT23" s="22"/>
    </row>
    <row r="24" spans="1:46" ht="18.75">
      <c r="A24" s="46"/>
      <c r="B24" s="394" t="s">
        <v>37</v>
      </c>
      <c r="C24" s="69" t="s">
        <v>23</v>
      </c>
      <c r="D24" s="1">
        <f>SUM('㈱塩釜:七ヶ浜'!D24)</f>
        <v>27</v>
      </c>
      <c r="E24" s="1">
        <f>SUM('㈱塩釜:七ヶ浜'!E24)</f>
        <v>90.4606</v>
      </c>
      <c r="F24" s="1">
        <f>SUM('㈱塩釜:七ヶ浜'!F24)</f>
        <v>19463.781</v>
      </c>
      <c r="G24" s="1">
        <f>SUM('㈱塩釜:七ヶ浜'!G24)</f>
        <v>16</v>
      </c>
      <c r="H24" s="1">
        <f>SUM('㈱塩釜:七ヶ浜'!H24)</f>
        <v>82.2768</v>
      </c>
      <c r="I24" s="1">
        <f>SUM('㈱塩釜:七ヶ浜'!I24)</f>
        <v>16194.059</v>
      </c>
      <c r="J24" s="1">
        <f>SUM('㈱塩釜:七ヶ浜'!J24)</f>
        <v>0</v>
      </c>
      <c r="K24" s="1">
        <f>SUM('㈱塩釜:七ヶ浜'!K24)</f>
        <v>0</v>
      </c>
      <c r="L24" s="1">
        <f>SUM('㈱塩釜:七ヶ浜'!L24)</f>
        <v>0</v>
      </c>
      <c r="M24" s="1">
        <f>SUM('㈱塩釜:七ヶ浜'!M24)</f>
        <v>0</v>
      </c>
      <c r="N24" s="1">
        <f>SUM('㈱塩釜:七ヶ浜'!N24)</f>
        <v>0</v>
      </c>
      <c r="O24" s="1">
        <f>SUM('㈱塩釜:七ヶ浜'!O24)</f>
        <v>0</v>
      </c>
      <c r="P24" s="1">
        <f>SUM('㈱塩釜:七ヶ浜'!P24)</f>
        <v>0</v>
      </c>
      <c r="Q24" s="1">
        <f>SUM('㈱塩釜:七ヶ浜'!Q24)</f>
        <v>0</v>
      </c>
      <c r="R24" s="1">
        <f>SUM('㈱塩釜:七ヶ浜'!R24)</f>
        <v>0</v>
      </c>
      <c r="S24" s="1">
        <f>SUM('㈱塩釜:七ヶ浜'!S24)</f>
        <v>0</v>
      </c>
      <c r="T24" s="1">
        <f>SUM('㈱塩釜:七ヶ浜'!T24)</f>
        <v>0</v>
      </c>
      <c r="U24" s="1">
        <f>SUM('㈱塩釜:七ヶ浜'!U24)</f>
        <v>0</v>
      </c>
      <c r="V24" s="1">
        <f>SUM('㈱塩釜:七ヶ浜'!V24)</f>
        <v>3</v>
      </c>
      <c r="W24" s="1">
        <f>SUM('㈱塩釜:七ヶ浜'!W24)</f>
        <v>16.365</v>
      </c>
      <c r="X24" s="6">
        <f>SUM('㈱塩釜:七ヶ浜'!X24)</f>
        <v>4080.337</v>
      </c>
      <c r="Y24" s="1">
        <f>SUM('㈱塩釜:七ヶ浜'!Y24)</f>
        <v>12</v>
      </c>
      <c r="Z24" s="1">
        <f>SUM('㈱塩釜:七ヶ浜'!Z24)</f>
        <v>27.4605</v>
      </c>
      <c r="AA24" s="1">
        <f>SUM('㈱塩釜:七ヶ浜'!AA24)</f>
        <v>8611.008000000002</v>
      </c>
      <c r="AB24" s="1">
        <f>SUM('㈱塩釜:七ヶ浜'!AB24)</f>
        <v>12</v>
      </c>
      <c r="AC24" s="1">
        <f>SUM('㈱塩釜:七ヶ浜'!AC24)</f>
        <v>37.167</v>
      </c>
      <c r="AD24" s="1">
        <f>SUM('㈱塩釜:七ヶ浜'!AD24)</f>
        <v>9954.042</v>
      </c>
      <c r="AE24" s="1">
        <f>SUM('㈱塩釜:七ヶ浜'!AE24)</f>
        <v>22</v>
      </c>
      <c r="AF24" s="1">
        <f>SUM('㈱塩釜:七ヶ浜'!AF24)</f>
        <v>82.5334</v>
      </c>
      <c r="AG24" s="1">
        <f>SUM('㈱塩釜:七ヶ浜'!AG24)</f>
        <v>28350.526</v>
      </c>
      <c r="AH24" s="1">
        <f>SUM('㈱塩釜:七ヶ浜'!AH24)</f>
        <v>25</v>
      </c>
      <c r="AI24" s="1">
        <f>SUM('㈱塩釜:七ヶ浜'!AI24)</f>
        <v>85.2382</v>
      </c>
      <c r="AJ24" s="1">
        <f>SUM('㈱塩釜:七ヶ浜'!AJ24)</f>
        <v>25665.022</v>
      </c>
      <c r="AK24" s="1">
        <f>SUM('㈱塩釜:七ヶ浜'!AK24)</f>
        <v>21</v>
      </c>
      <c r="AL24" s="1">
        <f>SUM('㈱塩釜:七ヶ浜'!AL24)</f>
        <v>64.4237</v>
      </c>
      <c r="AM24" s="1">
        <f>SUM('㈱塩釜:七ヶ浜'!AM24)</f>
        <v>21658.328</v>
      </c>
      <c r="AN24" s="1">
        <f>SUM('㈱塩釜:七ヶ浜'!AN24)</f>
        <v>138</v>
      </c>
      <c r="AO24" s="1">
        <f>SUM('㈱塩釜:七ヶ浜'!AO24)</f>
        <v>485.92519999999996</v>
      </c>
      <c r="AP24" s="1">
        <f>SUM('㈱塩釜:七ヶ浜'!AP24)</f>
        <v>133977.103</v>
      </c>
      <c r="AQ24" s="44" t="s">
        <v>23</v>
      </c>
      <c r="AR24" s="394" t="s">
        <v>37</v>
      </c>
      <c r="AS24" s="45"/>
      <c r="AT24" s="22"/>
    </row>
    <row r="25" spans="1:46" ht="18.75">
      <c r="A25" s="46" t="s">
        <v>38</v>
      </c>
      <c r="B25" s="395"/>
      <c r="C25" s="70" t="s">
        <v>24</v>
      </c>
      <c r="D25" s="2">
        <f>SUM('㈱塩釜:七ヶ浜'!D25)</f>
        <v>24</v>
      </c>
      <c r="E25" s="2">
        <f>SUM('㈱塩釜:七ヶ浜'!E25)</f>
        <v>121.1154</v>
      </c>
      <c r="F25" s="2">
        <f>SUM('㈱塩釜:七ヶ浜'!F25)</f>
        <v>43820.471</v>
      </c>
      <c r="G25" s="2">
        <f>SUM('㈱塩釜:七ヶ浜'!G25)</f>
        <v>23</v>
      </c>
      <c r="H25" s="2">
        <f>SUM('㈱塩釜:七ヶ浜'!H25)</f>
        <v>114.3887</v>
      </c>
      <c r="I25" s="2">
        <f>SUM('㈱塩釜:七ヶ浜'!I25)</f>
        <v>24066.729</v>
      </c>
      <c r="J25" s="2">
        <f>SUM('㈱塩釜:七ヶ浜'!J25)</f>
        <v>0</v>
      </c>
      <c r="K25" s="2">
        <f>SUM('㈱塩釜:七ヶ浜'!K25)</f>
        <v>0</v>
      </c>
      <c r="L25" s="2">
        <f>SUM('㈱塩釜:七ヶ浜'!L25)</f>
        <v>0</v>
      </c>
      <c r="M25" s="2">
        <f>SUM('㈱塩釜:七ヶ浜'!M25)</f>
        <v>0</v>
      </c>
      <c r="N25" s="2">
        <f>SUM('㈱塩釜:七ヶ浜'!N25)</f>
        <v>0</v>
      </c>
      <c r="O25" s="2">
        <f>SUM('㈱塩釜:七ヶ浜'!O25)</f>
        <v>0</v>
      </c>
      <c r="P25" s="2">
        <f>SUM('㈱塩釜:七ヶ浜'!P25)</f>
        <v>2</v>
      </c>
      <c r="Q25" s="2">
        <f>SUM('㈱塩釜:七ヶ浜'!Q25)</f>
        <v>20.105</v>
      </c>
      <c r="R25" s="2">
        <f>SUM('㈱塩釜:七ヶ浜'!R25)</f>
        <v>3700.652</v>
      </c>
      <c r="S25" s="2">
        <f>SUM('㈱塩釜:七ヶ浜'!S25)</f>
        <v>10</v>
      </c>
      <c r="T25" s="2">
        <f>SUM('㈱塩釜:七ヶ浜'!T25)</f>
        <v>113.0472</v>
      </c>
      <c r="U25" s="2">
        <f>SUM('㈱塩釜:七ヶ浜'!U25)</f>
        <v>19987.55</v>
      </c>
      <c r="V25" s="2">
        <f>SUM('㈱塩釜:七ヶ浜'!V25)</f>
        <v>14</v>
      </c>
      <c r="W25" s="2">
        <f>SUM('㈱塩釜:七ヶ浜'!W25)</f>
        <v>139.94729999999998</v>
      </c>
      <c r="X25" s="7">
        <f>SUM('㈱塩釜:七ヶ浜'!X25)</f>
        <v>29967.029</v>
      </c>
      <c r="Y25" s="2">
        <f>SUM('㈱塩釜:七ヶ浜'!Y25)</f>
        <v>32</v>
      </c>
      <c r="Z25" s="2">
        <f>SUM('㈱塩釜:七ヶ浜'!Z25)</f>
        <v>385.16519999999997</v>
      </c>
      <c r="AA25" s="2">
        <f>SUM('㈱塩釜:七ヶ浜'!AA25)</f>
        <v>94015.448</v>
      </c>
      <c r="AB25" s="2">
        <f>SUM('㈱塩釜:七ヶ浜'!AB25)</f>
        <v>26</v>
      </c>
      <c r="AC25" s="2">
        <f>SUM('㈱塩釜:七ヶ浜'!AC25)</f>
        <v>313.1126</v>
      </c>
      <c r="AD25" s="2">
        <f>SUM('㈱塩釜:七ヶ浜'!AD25)</f>
        <v>72099.647</v>
      </c>
      <c r="AE25" s="2">
        <f>SUM('㈱塩釜:七ヶ浜'!AE25)</f>
        <v>30</v>
      </c>
      <c r="AF25" s="2">
        <f>SUM('㈱塩釜:七ヶ浜'!AF25)</f>
        <v>186.5571</v>
      </c>
      <c r="AG25" s="2">
        <f>SUM('㈱塩釜:七ヶ浜'!AG25)</f>
        <v>61249.583</v>
      </c>
      <c r="AH25" s="2">
        <f>SUM('㈱塩釜:七ヶ浜'!AH25)</f>
        <v>18</v>
      </c>
      <c r="AI25" s="2">
        <f>SUM('㈱塩釜:七ヶ浜'!AI25)</f>
        <v>115.4375</v>
      </c>
      <c r="AJ25" s="2">
        <f>SUM('㈱塩釜:七ヶ浜'!AJ25)</f>
        <v>39520.417</v>
      </c>
      <c r="AK25" s="2">
        <f>SUM('㈱塩釜:七ヶ浜'!AK25)</f>
        <v>17</v>
      </c>
      <c r="AL25" s="2">
        <f>SUM('㈱塩釜:七ヶ浜'!AL25)</f>
        <v>69.6351</v>
      </c>
      <c r="AM25" s="2">
        <f>SUM('㈱塩釜:七ヶ浜'!AM25)</f>
        <v>22850.188</v>
      </c>
      <c r="AN25" s="2">
        <f>SUM('㈱塩釜:七ヶ浜'!AN25)</f>
        <v>196</v>
      </c>
      <c r="AO25" s="2">
        <f>SUM('㈱塩釜:七ヶ浜'!AO25)</f>
        <v>1578.5111</v>
      </c>
      <c r="AP25" s="2">
        <f>SUM('㈱塩釜:七ヶ浜'!AP25)</f>
        <v>411277.7139999999</v>
      </c>
      <c r="AQ25" s="48" t="s">
        <v>24</v>
      </c>
      <c r="AR25" s="395"/>
      <c r="AS25" s="45" t="s">
        <v>38</v>
      </c>
      <c r="AT25" s="22"/>
    </row>
    <row r="26" spans="1:46" ht="18.75">
      <c r="A26" s="46"/>
      <c r="B26" s="394" t="s">
        <v>39</v>
      </c>
      <c r="C26" s="69" t="s">
        <v>23</v>
      </c>
      <c r="D26" s="1">
        <f>SUM('㈱塩釜:七ヶ浜'!D26)</f>
        <v>0</v>
      </c>
      <c r="E26" s="1">
        <f>SUM('㈱塩釜:七ヶ浜'!E26)</f>
        <v>0</v>
      </c>
      <c r="F26" s="1">
        <f>SUM('㈱塩釜:七ヶ浜'!F26)</f>
        <v>0</v>
      </c>
      <c r="G26" s="1">
        <f>SUM('㈱塩釜:七ヶ浜'!G26)</f>
        <v>0</v>
      </c>
      <c r="H26" s="1">
        <f>SUM('㈱塩釜:七ヶ浜'!H26)</f>
        <v>0</v>
      </c>
      <c r="I26" s="1">
        <f>SUM('㈱塩釜:七ヶ浜'!I26)</f>
        <v>0</v>
      </c>
      <c r="J26" s="1">
        <f>SUM('㈱塩釜:七ヶ浜'!J26)</f>
        <v>0</v>
      </c>
      <c r="K26" s="1">
        <f>SUM('㈱塩釜:七ヶ浜'!K26)</f>
        <v>0</v>
      </c>
      <c r="L26" s="1">
        <f>SUM('㈱塩釜:七ヶ浜'!L26)</f>
        <v>0</v>
      </c>
      <c r="M26" s="1">
        <f>SUM('㈱塩釜:七ヶ浜'!M26)</f>
        <v>0</v>
      </c>
      <c r="N26" s="1">
        <f>SUM('㈱塩釜:七ヶ浜'!N26)</f>
        <v>0</v>
      </c>
      <c r="O26" s="1">
        <f>SUM('㈱塩釜:七ヶ浜'!O26)</f>
        <v>0</v>
      </c>
      <c r="P26" s="1">
        <f>SUM('㈱塩釜:七ヶ浜'!P26)</f>
        <v>0</v>
      </c>
      <c r="Q26" s="1">
        <f>SUM('㈱塩釜:七ヶ浜'!Q26)</f>
        <v>0</v>
      </c>
      <c r="R26" s="1">
        <f>SUM('㈱塩釜:七ヶ浜'!R26)</f>
        <v>0</v>
      </c>
      <c r="S26" s="1">
        <f>SUM('㈱塩釜:七ヶ浜'!S26)</f>
        <v>0</v>
      </c>
      <c r="T26" s="1">
        <f>SUM('㈱塩釜:七ヶ浜'!T26)</f>
        <v>0</v>
      </c>
      <c r="U26" s="1">
        <f>SUM('㈱塩釜:七ヶ浜'!U26)</f>
        <v>0</v>
      </c>
      <c r="V26" s="1">
        <f>SUM('㈱塩釜:七ヶ浜'!V26)</f>
        <v>0</v>
      </c>
      <c r="W26" s="1">
        <f>SUM('㈱塩釜:七ヶ浜'!W26)</f>
        <v>0</v>
      </c>
      <c r="X26" s="6">
        <f>SUM('㈱塩釜:七ヶ浜'!X26)</f>
        <v>0</v>
      </c>
      <c r="Y26" s="1">
        <f>SUM('㈱塩釜:七ヶ浜'!Y26)</f>
        <v>0</v>
      </c>
      <c r="Z26" s="1">
        <f>SUM('㈱塩釜:七ヶ浜'!Z26)</f>
        <v>0</v>
      </c>
      <c r="AA26" s="1">
        <f>SUM('㈱塩釜:七ヶ浜'!AA26)</f>
        <v>0</v>
      </c>
      <c r="AB26" s="1">
        <f>SUM('㈱塩釜:七ヶ浜'!AB26)</f>
        <v>0</v>
      </c>
      <c r="AC26" s="1">
        <f>SUM('㈱塩釜:七ヶ浜'!AC26)</f>
        <v>0</v>
      </c>
      <c r="AD26" s="1">
        <f>SUM('㈱塩釜:七ヶ浜'!AD26)</f>
        <v>0</v>
      </c>
      <c r="AE26" s="1">
        <f>SUM('㈱塩釜:七ヶ浜'!AE26)</f>
        <v>0</v>
      </c>
      <c r="AF26" s="1">
        <f>SUM('㈱塩釜:七ヶ浜'!AF26)</f>
        <v>0</v>
      </c>
      <c r="AG26" s="1">
        <f>SUM('㈱塩釜:七ヶ浜'!AG26)</f>
        <v>0</v>
      </c>
      <c r="AH26" s="1">
        <f>SUM('㈱塩釜:七ヶ浜'!AH26)</f>
        <v>0</v>
      </c>
      <c r="AI26" s="1">
        <f>SUM('㈱塩釜:七ヶ浜'!AI26)</f>
        <v>0</v>
      </c>
      <c r="AJ26" s="1">
        <f>SUM('㈱塩釜:七ヶ浜'!AJ26)</f>
        <v>0</v>
      </c>
      <c r="AK26" s="1">
        <f>SUM('㈱塩釜:七ヶ浜'!AK26)</f>
        <v>0</v>
      </c>
      <c r="AL26" s="1">
        <f>SUM('㈱塩釜:七ヶ浜'!AL26)</f>
        <v>0</v>
      </c>
      <c r="AM26" s="1">
        <f>SUM('㈱塩釜:七ヶ浜'!AM26)</f>
        <v>0</v>
      </c>
      <c r="AN26" s="1">
        <f>SUM('㈱塩釜:七ヶ浜'!AN26)</f>
        <v>0</v>
      </c>
      <c r="AO26" s="1">
        <f>SUM('㈱塩釜:七ヶ浜'!AO26)</f>
        <v>0</v>
      </c>
      <c r="AP26" s="1">
        <f>SUM('㈱塩釜:七ヶ浜'!AP26)</f>
        <v>0</v>
      </c>
      <c r="AQ26" s="44" t="s">
        <v>23</v>
      </c>
      <c r="AR26" s="394" t="s">
        <v>39</v>
      </c>
      <c r="AS26" s="45"/>
      <c r="AT26" s="22"/>
    </row>
    <row r="27" spans="1:46" ht="18.75">
      <c r="A27" s="46" t="s">
        <v>25</v>
      </c>
      <c r="B27" s="395"/>
      <c r="C27" s="70" t="s">
        <v>24</v>
      </c>
      <c r="D27" s="2">
        <f>SUM('㈱塩釜:七ヶ浜'!D27)</f>
        <v>0</v>
      </c>
      <c r="E27" s="2">
        <f>SUM('㈱塩釜:七ヶ浜'!E27)</f>
        <v>0</v>
      </c>
      <c r="F27" s="2">
        <f>SUM('㈱塩釜:七ヶ浜'!F27)</f>
        <v>0</v>
      </c>
      <c r="G27" s="2">
        <f>SUM('㈱塩釜:七ヶ浜'!G27)</f>
        <v>0</v>
      </c>
      <c r="H27" s="2">
        <f>SUM('㈱塩釜:七ヶ浜'!H27)</f>
        <v>0</v>
      </c>
      <c r="I27" s="2">
        <f>SUM('㈱塩釜:七ヶ浜'!I27)</f>
        <v>0</v>
      </c>
      <c r="J27" s="2">
        <f>SUM('㈱塩釜:七ヶ浜'!J27)</f>
        <v>0</v>
      </c>
      <c r="K27" s="2">
        <f>SUM('㈱塩釜:七ヶ浜'!K27)</f>
        <v>0</v>
      </c>
      <c r="L27" s="2">
        <f>SUM('㈱塩釜:七ヶ浜'!L27)</f>
        <v>0</v>
      </c>
      <c r="M27" s="2">
        <f>SUM('㈱塩釜:七ヶ浜'!M27)</f>
        <v>0</v>
      </c>
      <c r="N27" s="2">
        <f>SUM('㈱塩釜:七ヶ浜'!N27)</f>
        <v>0</v>
      </c>
      <c r="O27" s="2">
        <f>SUM('㈱塩釜:七ヶ浜'!O27)</f>
        <v>0</v>
      </c>
      <c r="P27" s="2">
        <f>SUM('㈱塩釜:七ヶ浜'!P27)</f>
        <v>0</v>
      </c>
      <c r="Q27" s="2">
        <f>SUM('㈱塩釜:七ヶ浜'!Q27)</f>
        <v>0</v>
      </c>
      <c r="R27" s="2">
        <f>SUM('㈱塩釜:七ヶ浜'!R27)</f>
        <v>0</v>
      </c>
      <c r="S27" s="2">
        <f>SUM('㈱塩釜:七ヶ浜'!S27)</f>
        <v>0</v>
      </c>
      <c r="T27" s="2">
        <f>SUM('㈱塩釜:七ヶ浜'!T27)</f>
        <v>0</v>
      </c>
      <c r="U27" s="2">
        <f>SUM('㈱塩釜:七ヶ浜'!U27)</f>
        <v>0</v>
      </c>
      <c r="V27" s="2">
        <f>SUM('㈱塩釜:七ヶ浜'!V27)</f>
        <v>0</v>
      </c>
      <c r="W27" s="2">
        <f>SUM('㈱塩釜:七ヶ浜'!W27)</f>
        <v>0</v>
      </c>
      <c r="X27" s="7">
        <f>SUM('㈱塩釜:七ヶ浜'!X27)</f>
        <v>0</v>
      </c>
      <c r="Y27" s="2">
        <f>SUM('㈱塩釜:七ヶ浜'!Y27)</f>
        <v>0</v>
      </c>
      <c r="Z27" s="2">
        <f>SUM('㈱塩釜:七ヶ浜'!Z27)</f>
        <v>0</v>
      </c>
      <c r="AA27" s="2">
        <f>SUM('㈱塩釜:七ヶ浜'!AA27)</f>
        <v>0</v>
      </c>
      <c r="AB27" s="2">
        <f>SUM('㈱塩釜:七ヶ浜'!AB27)</f>
        <v>0</v>
      </c>
      <c r="AC27" s="2">
        <f>SUM('㈱塩釜:七ヶ浜'!AC27)</f>
        <v>0</v>
      </c>
      <c r="AD27" s="2">
        <f>SUM('㈱塩釜:七ヶ浜'!AD27)</f>
        <v>0</v>
      </c>
      <c r="AE27" s="2">
        <f>SUM('㈱塩釜:七ヶ浜'!AE27)</f>
        <v>0</v>
      </c>
      <c r="AF27" s="2">
        <f>SUM('㈱塩釜:七ヶ浜'!AF27)</f>
        <v>0</v>
      </c>
      <c r="AG27" s="2">
        <f>SUM('㈱塩釜:七ヶ浜'!AG27)</f>
        <v>0</v>
      </c>
      <c r="AH27" s="2">
        <f>SUM('㈱塩釜:七ヶ浜'!AH27)</f>
        <v>0</v>
      </c>
      <c r="AI27" s="2">
        <f>SUM('㈱塩釜:七ヶ浜'!AI27)</f>
        <v>0</v>
      </c>
      <c r="AJ27" s="2">
        <f>SUM('㈱塩釜:七ヶ浜'!AJ27)</f>
        <v>0</v>
      </c>
      <c r="AK27" s="2">
        <f>SUM('㈱塩釜:七ヶ浜'!AK27)</f>
        <v>0</v>
      </c>
      <c r="AL27" s="2">
        <f>SUM('㈱塩釜:七ヶ浜'!AL27)</f>
        <v>0</v>
      </c>
      <c r="AM27" s="2">
        <f>SUM('㈱塩釜:七ヶ浜'!AM27)</f>
        <v>0</v>
      </c>
      <c r="AN27" s="2">
        <f>SUM('㈱塩釜:七ヶ浜'!AN27)</f>
        <v>0</v>
      </c>
      <c r="AO27" s="2">
        <f>SUM('㈱塩釜:七ヶ浜'!AO27)</f>
        <v>0</v>
      </c>
      <c r="AP27" s="2">
        <f>SUM('㈱塩釜:七ヶ浜'!AP27)</f>
        <v>0</v>
      </c>
      <c r="AQ27" s="48" t="s">
        <v>24</v>
      </c>
      <c r="AR27" s="395"/>
      <c r="AS27" s="45" t="s">
        <v>25</v>
      </c>
      <c r="AT27" s="22"/>
    </row>
    <row r="28" spans="1:46" ht="18.75">
      <c r="A28" s="46"/>
      <c r="B28" s="394" t="s">
        <v>40</v>
      </c>
      <c r="C28" s="69" t="s">
        <v>23</v>
      </c>
      <c r="D28" s="1">
        <f>SUM('㈱塩釜:七ヶ浜'!D28)</f>
        <v>0</v>
      </c>
      <c r="E28" s="1">
        <f>SUM('㈱塩釜:七ヶ浜'!E28)</f>
        <v>0</v>
      </c>
      <c r="F28" s="1">
        <f>SUM('㈱塩釜:七ヶ浜'!F28)</f>
        <v>0</v>
      </c>
      <c r="G28" s="1">
        <f>SUM('㈱塩釜:七ヶ浜'!G28)</f>
        <v>0</v>
      </c>
      <c r="H28" s="1">
        <f>SUM('㈱塩釜:七ヶ浜'!H28)</f>
        <v>0</v>
      </c>
      <c r="I28" s="1">
        <f>SUM('㈱塩釜:七ヶ浜'!I28)</f>
        <v>0</v>
      </c>
      <c r="J28" s="1">
        <f>SUM('㈱塩釜:七ヶ浜'!J28)</f>
        <v>0</v>
      </c>
      <c r="K28" s="1">
        <f>SUM('㈱塩釜:七ヶ浜'!K28)</f>
        <v>0</v>
      </c>
      <c r="L28" s="1">
        <f>SUM('㈱塩釜:七ヶ浜'!L28)</f>
        <v>0</v>
      </c>
      <c r="M28" s="1">
        <f>SUM('㈱塩釜:七ヶ浜'!M28)</f>
        <v>0</v>
      </c>
      <c r="N28" s="1">
        <f>SUM('㈱塩釜:七ヶ浜'!N28)</f>
        <v>0</v>
      </c>
      <c r="O28" s="1">
        <f>SUM('㈱塩釜:七ヶ浜'!O28)</f>
        <v>0</v>
      </c>
      <c r="P28" s="1">
        <f>SUM('㈱塩釜:七ヶ浜'!P28)</f>
        <v>0</v>
      </c>
      <c r="Q28" s="1">
        <f>SUM('㈱塩釜:七ヶ浜'!Q28)</f>
        <v>0</v>
      </c>
      <c r="R28" s="1">
        <f>SUM('㈱塩釜:七ヶ浜'!R28)</f>
        <v>0</v>
      </c>
      <c r="S28" s="1">
        <f>SUM('㈱塩釜:七ヶ浜'!S28)</f>
        <v>0</v>
      </c>
      <c r="T28" s="1">
        <f>SUM('㈱塩釜:七ヶ浜'!T28)</f>
        <v>0</v>
      </c>
      <c r="U28" s="1">
        <f>SUM('㈱塩釜:七ヶ浜'!U28)</f>
        <v>0</v>
      </c>
      <c r="V28" s="1">
        <f>SUM('㈱塩釜:七ヶ浜'!V28)</f>
        <v>0</v>
      </c>
      <c r="W28" s="1">
        <f>SUM('㈱塩釜:七ヶ浜'!W28)</f>
        <v>0</v>
      </c>
      <c r="X28" s="6">
        <f>SUM('㈱塩釜:七ヶ浜'!X28)</f>
        <v>0</v>
      </c>
      <c r="Y28" s="1">
        <f>SUM('㈱塩釜:七ヶ浜'!Y28)</f>
        <v>0</v>
      </c>
      <c r="Z28" s="1">
        <f>SUM('㈱塩釜:七ヶ浜'!Z28)</f>
        <v>0</v>
      </c>
      <c r="AA28" s="1">
        <f>SUM('㈱塩釜:七ヶ浜'!AA28)</f>
        <v>0</v>
      </c>
      <c r="AB28" s="1">
        <f>SUM('㈱塩釜:七ヶ浜'!AB28)</f>
        <v>0</v>
      </c>
      <c r="AC28" s="1">
        <f>SUM('㈱塩釜:七ヶ浜'!AC28)</f>
        <v>0</v>
      </c>
      <c r="AD28" s="1">
        <f>SUM('㈱塩釜:七ヶ浜'!AD28)</f>
        <v>0</v>
      </c>
      <c r="AE28" s="1">
        <f>SUM('㈱塩釜:七ヶ浜'!AE28)</f>
        <v>0</v>
      </c>
      <c r="AF28" s="1">
        <f>SUM('㈱塩釜:七ヶ浜'!AF28)</f>
        <v>0</v>
      </c>
      <c r="AG28" s="1">
        <f>SUM('㈱塩釜:七ヶ浜'!AG28)</f>
        <v>0</v>
      </c>
      <c r="AH28" s="1">
        <f>SUM('㈱塩釜:七ヶ浜'!AH28)</f>
        <v>0</v>
      </c>
      <c r="AI28" s="1">
        <f>SUM('㈱塩釜:七ヶ浜'!AI28)</f>
        <v>0</v>
      </c>
      <c r="AJ28" s="1">
        <f>SUM('㈱塩釜:七ヶ浜'!AJ28)</f>
        <v>0</v>
      </c>
      <c r="AK28" s="1">
        <f>SUM('㈱塩釜:七ヶ浜'!AK28)</f>
        <v>0</v>
      </c>
      <c r="AL28" s="1">
        <f>SUM('㈱塩釜:七ヶ浜'!AL28)</f>
        <v>0</v>
      </c>
      <c r="AM28" s="1">
        <f>SUM('㈱塩釜:七ヶ浜'!AM28)</f>
        <v>0</v>
      </c>
      <c r="AN28" s="1">
        <f>SUM('㈱塩釜:七ヶ浜'!AN28)</f>
        <v>0</v>
      </c>
      <c r="AO28" s="1">
        <f>SUM('㈱塩釜:七ヶ浜'!AO28)</f>
        <v>0</v>
      </c>
      <c r="AP28" s="1">
        <f>SUM('㈱塩釜:七ヶ浜'!AP28)</f>
        <v>0</v>
      </c>
      <c r="AQ28" s="44" t="s">
        <v>23</v>
      </c>
      <c r="AR28" s="394" t="s">
        <v>40</v>
      </c>
      <c r="AS28" s="45"/>
      <c r="AT28" s="22"/>
    </row>
    <row r="29" spans="1:46" ht="18.75">
      <c r="A29" s="46" t="s">
        <v>27</v>
      </c>
      <c r="B29" s="395"/>
      <c r="C29" s="70" t="s">
        <v>24</v>
      </c>
      <c r="D29" s="2">
        <f>SUM('㈱塩釜:七ヶ浜'!D29)</f>
        <v>0</v>
      </c>
      <c r="E29" s="2">
        <f>SUM('㈱塩釜:七ヶ浜'!E29)</f>
        <v>0</v>
      </c>
      <c r="F29" s="2">
        <f>SUM('㈱塩釜:七ヶ浜'!F29)</f>
        <v>0</v>
      </c>
      <c r="G29" s="2">
        <f>SUM('㈱塩釜:七ヶ浜'!G29)</f>
        <v>0</v>
      </c>
      <c r="H29" s="2">
        <f>SUM('㈱塩釜:七ヶ浜'!H29)</f>
        <v>0</v>
      </c>
      <c r="I29" s="2">
        <f>SUM('㈱塩釜:七ヶ浜'!I29)</f>
        <v>0</v>
      </c>
      <c r="J29" s="2">
        <f>SUM('㈱塩釜:七ヶ浜'!J29)</f>
        <v>0</v>
      </c>
      <c r="K29" s="2">
        <f>SUM('㈱塩釜:七ヶ浜'!K29)</f>
        <v>0</v>
      </c>
      <c r="L29" s="2">
        <f>SUM('㈱塩釜:七ヶ浜'!L29)</f>
        <v>0</v>
      </c>
      <c r="M29" s="2">
        <f>SUM('㈱塩釜:七ヶ浜'!M29)</f>
        <v>0</v>
      </c>
      <c r="N29" s="2">
        <f>SUM('㈱塩釜:七ヶ浜'!N29)</f>
        <v>0</v>
      </c>
      <c r="O29" s="2">
        <f>SUM('㈱塩釜:七ヶ浜'!O29)</f>
        <v>0</v>
      </c>
      <c r="P29" s="2">
        <f>SUM('㈱塩釜:七ヶ浜'!P29)</f>
        <v>0</v>
      </c>
      <c r="Q29" s="2">
        <f>SUM('㈱塩釜:七ヶ浜'!Q29)</f>
        <v>0</v>
      </c>
      <c r="R29" s="2">
        <f>SUM('㈱塩釜:七ヶ浜'!R29)</f>
        <v>0</v>
      </c>
      <c r="S29" s="2">
        <f>SUM('㈱塩釜:七ヶ浜'!S29)</f>
        <v>0</v>
      </c>
      <c r="T29" s="2">
        <f>SUM('㈱塩釜:七ヶ浜'!T29)</f>
        <v>0</v>
      </c>
      <c r="U29" s="2">
        <f>SUM('㈱塩釜:七ヶ浜'!U29)</f>
        <v>0</v>
      </c>
      <c r="V29" s="2">
        <f>SUM('㈱塩釜:七ヶ浜'!V29)</f>
        <v>0</v>
      </c>
      <c r="W29" s="2">
        <f>SUM('㈱塩釜:七ヶ浜'!W29)</f>
        <v>0</v>
      </c>
      <c r="X29" s="7">
        <f>SUM('㈱塩釜:七ヶ浜'!X29)</f>
        <v>0</v>
      </c>
      <c r="Y29" s="2">
        <f>SUM('㈱塩釜:七ヶ浜'!Y29)</f>
        <v>0</v>
      </c>
      <c r="Z29" s="2">
        <f>SUM('㈱塩釜:七ヶ浜'!Z29)</f>
        <v>0</v>
      </c>
      <c r="AA29" s="2">
        <f>SUM('㈱塩釜:七ヶ浜'!AA29)</f>
        <v>0</v>
      </c>
      <c r="AB29" s="2">
        <f>SUM('㈱塩釜:七ヶ浜'!AB29)</f>
        <v>0</v>
      </c>
      <c r="AC29" s="2">
        <f>SUM('㈱塩釜:七ヶ浜'!AC29)</f>
        <v>0</v>
      </c>
      <c r="AD29" s="2">
        <f>SUM('㈱塩釜:七ヶ浜'!AD29)</f>
        <v>0</v>
      </c>
      <c r="AE29" s="2">
        <f>SUM('㈱塩釜:七ヶ浜'!AE29)</f>
        <v>0</v>
      </c>
      <c r="AF29" s="2">
        <f>SUM('㈱塩釜:七ヶ浜'!AF29)</f>
        <v>0</v>
      </c>
      <c r="AG29" s="2">
        <f>SUM('㈱塩釜:七ヶ浜'!AG29)</f>
        <v>0</v>
      </c>
      <c r="AH29" s="2">
        <f>SUM('㈱塩釜:七ヶ浜'!AH29)</f>
        <v>0</v>
      </c>
      <c r="AI29" s="2">
        <f>SUM('㈱塩釜:七ヶ浜'!AI29)</f>
        <v>0</v>
      </c>
      <c r="AJ29" s="2">
        <f>SUM('㈱塩釜:七ヶ浜'!AJ29)</f>
        <v>0</v>
      </c>
      <c r="AK29" s="2">
        <f>SUM('㈱塩釜:七ヶ浜'!AK29)</f>
        <v>0</v>
      </c>
      <c r="AL29" s="2">
        <f>SUM('㈱塩釜:七ヶ浜'!AL29)</f>
        <v>0</v>
      </c>
      <c r="AM29" s="2">
        <f>SUM('㈱塩釜:七ヶ浜'!AM29)</f>
        <v>0</v>
      </c>
      <c r="AN29" s="2">
        <f>SUM('㈱塩釜:七ヶ浜'!AN29)</f>
        <v>0</v>
      </c>
      <c r="AO29" s="2">
        <f>SUM('㈱塩釜:七ヶ浜'!AO29)</f>
        <v>0</v>
      </c>
      <c r="AP29" s="2">
        <f>SUM('㈱塩釜:七ヶ浜'!AP29)</f>
        <v>0</v>
      </c>
      <c r="AQ29" s="48" t="s">
        <v>24</v>
      </c>
      <c r="AR29" s="395"/>
      <c r="AS29" s="45" t="s">
        <v>27</v>
      </c>
      <c r="AT29" s="22"/>
    </row>
    <row r="30" spans="1:46" ht="18.75">
      <c r="A30" s="46"/>
      <c r="B30" s="394" t="s">
        <v>41</v>
      </c>
      <c r="C30" s="69" t="s">
        <v>23</v>
      </c>
      <c r="D30" s="1">
        <f>SUM('㈱塩釜:七ヶ浜'!D30)</f>
        <v>2486</v>
      </c>
      <c r="E30" s="1">
        <f>SUM('㈱塩釜:七ヶ浜'!E30)</f>
        <v>228.5523</v>
      </c>
      <c r="F30" s="1">
        <f>SUM('㈱塩釜:七ヶ浜'!F30)</f>
        <v>92837.339</v>
      </c>
      <c r="G30" s="1">
        <f>SUM('㈱塩釜:七ヶ浜'!G30)</f>
        <v>864</v>
      </c>
      <c r="H30" s="1">
        <f>SUM('㈱塩釜:七ヶ浜'!H30)</f>
        <v>55.05165</v>
      </c>
      <c r="I30" s="1">
        <f>SUM('㈱塩釜:七ヶ浜'!I30)</f>
        <v>21475.587</v>
      </c>
      <c r="J30" s="1">
        <f>SUM('㈱塩釜:七ヶ浜'!J30)</f>
        <v>121</v>
      </c>
      <c r="K30" s="1">
        <f>SUM('㈱塩釜:七ヶ浜'!K30)</f>
        <v>4.1023</v>
      </c>
      <c r="L30" s="1">
        <f>SUM('㈱塩釜:七ヶ浜'!L30)</f>
        <v>3309.237</v>
      </c>
      <c r="M30" s="1">
        <f>SUM('㈱塩釜:七ヶ浜'!M30)</f>
        <v>0</v>
      </c>
      <c r="N30" s="1">
        <f>SUM('㈱塩釜:七ヶ浜'!N30)</f>
        <v>0</v>
      </c>
      <c r="O30" s="1">
        <f>SUM('㈱塩釜:七ヶ浜'!O30)</f>
        <v>0</v>
      </c>
      <c r="P30" s="1">
        <f>SUM('㈱塩釜:七ヶ浜'!P30)</f>
        <v>3</v>
      </c>
      <c r="Q30" s="1">
        <f>SUM('㈱塩釜:七ヶ浜'!Q30)</f>
        <v>0.0153</v>
      </c>
      <c r="R30" s="1">
        <f>SUM('㈱塩釜:七ヶ浜'!R30)</f>
        <v>49.178</v>
      </c>
      <c r="S30" s="1">
        <f>SUM('㈱塩釜:七ヶ浜'!S30)</f>
        <v>96</v>
      </c>
      <c r="T30" s="1">
        <f>SUM('㈱塩釜:七ヶ浜'!T30)</f>
        <v>13.6966</v>
      </c>
      <c r="U30" s="1">
        <f>SUM('㈱塩釜:七ヶ浜'!U30)</f>
        <v>12452.27</v>
      </c>
      <c r="V30" s="1">
        <f>SUM('㈱塩釜:七ヶ浜'!V30)</f>
        <v>288</v>
      </c>
      <c r="W30" s="1">
        <f>SUM('㈱塩釜:七ヶ浜'!W30)</f>
        <v>43.89636</v>
      </c>
      <c r="X30" s="6">
        <f>SUM('㈱塩釜:七ヶ浜'!X30)</f>
        <v>44956.00199999999</v>
      </c>
      <c r="Y30" s="1">
        <f>SUM('㈱塩釜:七ヶ浜'!Y30)</f>
        <v>313</v>
      </c>
      <c r="Z30" s="1">
        <f>SUM('㈱塩釜:七ヶ浜'!Z30)</f>
        <v>37.55500000000001</v>
      </c>
      <c r="AA30" s="1">
        <f>SUM('㈱塩釜:七ヶ浜'!AA30)</f>
        <v>49273.405</v>
      </c>
      <c r="AB30" s="1">
        <f>SUM('㈱塩釜:七ヶ浜'!AB30)</f>
        <v>446</v>
      </c>
      <c r="AC30" s="1">
        <f>SUM('㈱塩釜:七ヶ浜'!AC30)</f>
        <v>39.6882</v>
      </c>
      <c r="AD30" s="1">
        <f>SUM('㈱塩釜:七ヶ浜'!AD30)</f>
        <v>42452.429000000004</v>
      </c>
      <c r="AE30" s="1">
        <f>SUM('㈱塩釜:七ヶ浜'!AE30)</f>
        <v>2272</v>
      </c>
      <c r="AF30" s="1">
        <f>SUM('㈱塩釜:七ヶ浜'!AF30)</f>
        <v>432.74054</v>
      </c>
      <c r="AG30" s="1">
        <f>SUM('㈱塩釜:七ヶ浜'!AG30)</f>
        <v>187656.472</v>
      </c>
      <c r="AH30" s="1">
        <f>SUM('㈱塩釜:七ヶ浜'!AH30)</f>
        <v>2663</v>
      </c>
      <c r="AI30" s="1">
        <f>SUM('㈱塩釜:七ヶ浜'!AI30)</f>
        <v>336.796</v>
      </c>
      <c r="AJ30" s="1">
        <f>SUM('㈱塩釜:七ヶ浜'!AJ30)</f>
        <v>150842.751</v>
      </c>
      <c r="AK30" s="1">
        <f>SUM('㈱塩釜:七ヶ浜'!AK30)</f>
        <v>868</v>
      </c>
      <c r="AL30" s="1">
        <f>SUM('㈱塩釜:七ヶ浜'!AL30)</f>
        <v>67.4194</v>
      </c>
      <c r="AM30" s="1">
        <f>SUM('㈱塩釜:七ヶ浜'!AM30)</f>
        <v>37705.314</v>
      </c>
      <c r="AN30" s="1">
        <f>SUM('㈱塩釜:七ヶ浜'!AN30)</f>
        <v>10420</v>
      </c>
      <c r="AO30" s="1">
        <f>SUM('㈱塩釜:七ヶ浜'!AO30)</f>
        <v>1259.51365</v>
      </c>
      <c r="AP30" s="1">
        <f>SUM('㈱塩釜:七ヶ浜'!AP30)</f>
        <v>643009.984</v>
      </c>
      <c r="AQ30" s="44" t="s">
        <v>23</v>
      </c>
      <c r="AR30" s="394" t="s">
        <v>41</v>
      </c>
      <c r="AS30" s="53"/>
      <c r="AT30" s="22"/>
    </row>
    <row r="31" spans="1:46" ht="18.75">
      <c r="A31" s="50"/>
      <c r="B31" s="395"/>
      <c r="C31" s="70" t="s">
        <v>24</v>
      </c>
      <c r="D31" s="2">
        <f>SUM('㈱塩釜:七ヶ浜'!D31)</f>
        <v>0</v>
      </c>
      <c r="E31" s="2">
        <f>SUM('㈱塩釜:七ヶ浜'!E31)</f>
        <v>0</v>
      </c>
      <c r="F31" s="2">
        <f>SUM('㈱塩釜:七ヶ浜'!F31)</f>
        <v>0</v>
      </c>
      <c r="G31" s="2">
        <f>SUM('㈱塩釜:七ヶ浜'!G31)</f>
        <v>0</v>
      </c>
      <c r="H31" s="2">
        <f>SUM('㈱塩釜:七ヶ浜'!H31)</f>
        <v>0</v>
      </c>
      <c r="I31" s="2">
        <f>SUM('㈱塩釜:七ヶ浜'!I31)</f>
        <v>0</v>
      </c>
      <c r="J31" s="2">
        <f>SUM('㈱塩釜:七ヶ浜'!J31)</f>
        <v>0</v>
      </c>
      <c r="K31" s="2">
        <f>SUM('㈱塩釜:七ヶ浜'!K31)</f>
        <v>0</v>
      </c>
      <c r="L31" s="2">
        <f>SUM('㈱塩釜:七ヶ浜'!L31)</f>
        <v>0</v>
      </c>
      <c r="M31" s="2">
        <f>SUM('㈱塩釜:七ヶ浜'!M31)</f>
        <v>0</v>
      </c>
      <c r="N31" s="2">
        <f>SUM('㈱塩釜:七ヶ浜'!N31)</f>
        <v>0</v>
      </c>
      <c r="O31" s="2">
        <f>SUM('㈱塩釜:七ヶ浜'!O31)</f>
        <v>0</v>
      </c>
      <c r="P31" s="2">
        <f>SUM('㈱塩釜:七ヶ浜'!P31)</f>
        <v>0</v>
      </c>
      <c r="Q31" s="2">
        <f>SUM('㈱塩釜:七ヶ浜'!Q31)</f>
        <v>0</v>
      </c>
      <c r="R31" s="2">
        <f>SUM('㈱塩釜:七ヶ浜'!R31)</f>
        <v>0</v>
      </c>
      <c r="S31" s="2">
        <f>SUM('㈱塩釜:七ヶ浜'!S31)</f>
        <v>0</v>
      </c>
      <c r="T31" s="2">
        <f>SUM('㈱塩釜:七ヶ浜'!T31)</f>
        <v>0</v>
      </c>
      <c r="U31" s="2">
        <f>SUM('㈱塩釜:七ヶ浜'!U31)</f>
        <v>0</v>
      </c>
      <c r="V31" s="2">
        <f>SUM('㈱塩釜:七ヶ浜'!V31)</f>
        <v>0</v>
      </c>
      <c r="W31" s="2">
        <f>SUM('㈱塩釜:七ヶ浜'!W31)</f>
        <v>0</v>
      </c>
      <c r="X31" s="7">
        <f>SUM('㈱塩釜:七ヶ浜'!X31)</f>
        <v>0</v>
      </c>
      <c r="Y31" s="2">
        <f>SUM('㈱塩釜:七ヶ浜'!Y31)</f>
        <v>0</v>
      </c>
      <c r="Z31" s="2">
        <f>SUM('㈱塩釜:七ヶ浜'!Z31)</f>
        <v>0</v>
      </c>
      <c r="AA31" s="2">
        <f>SUM('㈱塩釜:七ヶ浜'!AA31)</f>
        <v>0</v>
      </c>
      <c r="AB31" s="2">
        <f>SUM('㈱塩釜:七ヶ浜'!AB31)</f>
        <v>0</v>
      </c>
      <c r="AC31" s="2">
        <f>SUM('㈱塩釜:七ヶ浜'!AC31)</f>
        <v>0</v>
      </c>
      <c r="AD31" s="2">
        <f>SUM('㈱塩釜:七ヶ浜'!AD31)</f>
        <v>0</v>
      </c>
      <c r="AE31" s="2">
        <f>SUM('㈱塩釜:七ヶ浜'!AE31)</f>
        <v>0</v>
      </c>
      <c r="AF31" s="2">
        <f>SUM('㈱塩釜:七ヶ浜'!AF31)</f>
        <v>0</v>
      </c>
      <c r="AG31" s="2">
        <f>SUM('㈱塩釜:七ヶ浜'!AG31)</f>
        <v>0</v>
      </c>
      <c r="AH31" s="2">
        <f>SUM('㈱塩釜:七ヶ浜'!AH31)</f>
        <v>0</v>
      </c>
      <c r="AI31" s="2">
        <f>SUM('㈱塩釜:七ヶ浜'!AI31)</f>
        <v>0</v>
      </c>
      <c r="AJ31" s="2">
        <f>SUM('㈱塩釜:七ヶ浜'!AJ31)</f>
        <v>0</v>
      </c>
      <c r="AK31" s="2">
        <f>SUM('㈱塩釜:七ヶ浜'!AK31)</f>
        <v>0</v>
      </c>
      <c r="AL31" s="2">
        <f>SUM('㈱塩釜:七ヶ浜'!AL31)</f>
        <v>0</v>
      </c>
      <c r="AM31" s="2">
        <f>SUM('㈱塩釜:七ヶ浜'!AM31)</f>
        <v>0</v>
      </c>
      <c r="AN31" s="2">
        <f>SUM('㈱塩釜:七ヶ浜'!AN31)</f>
        <v>0</v>
      </c>
      <c r="AO31" s="2">
        <f>SUM('㈱塩釜:七ヶ浜'!AO31)</f>
        <v>0</v>
      </c>
      <c r="AP31" s="2">
        <f>SUM('㈱塩釜:七ヶ浜'!AP31)</f>
        <v>0</v>
      </c>
      <c r="AQ31" s="51" t="s">
        <v>24</v>
      </c>
      <c r="AR31" s="395"/>
      <c r="AS31" s="52"/>
      <c r="AT31" s="22"/>
    </row>
    <row r="32" spans="1:46" ht="18.75">
      <c r="A32" s="46" t="s">
        <v>42</v>
      </c>
      <c r="B32" s="394" t="s">
        <v>43</v>
      </c>
      <c r="C32" s="69" t="s">
        <v>23</v>
      </c>
      <c r="D32" s="1">
        <f>SUM('㈱塩釜:七ヶ浜'!D32)</f>
        <v>155</v>
      </c>
      <c r="E32" s="1">
        <f>SUM('㈱塩釜:七ヶ浜'!E32)</f>
        <v>2007.4450000000002</v>
      </c>
      <c r="F32" s="1">
        <f>SUM('㈱塩釜:七ヶ浜'!F32)</f>
        <v>100939.807</v>
      </c>
      <c r="G32" s="1">
        <f>SUM('㈱塩釜:七ヶ浜'!G32)</f>
        <v>9</v>
      </c>
      <c r="H32" s="1">
        <f>SUM('㈱塩釜:七ヶ浜'!H32)</f>
        <v>40.7766</v>
      </c>
      <c r="I32" s="1">
        <f>SUM('㈱塩釜:七ヶ浜'!I32)</f>
        <v>3395.209</v>
      </c>
      <c r="J32" s="1">
        <f>SUM('㈱塩釜:七ヶ浜'!J32)</f>
        <v>0</v>
      </c>
      <c r="K32" s="1">
        <f>SUM('㈱塩釜:七ヶ浜'!K32)</f>
        <v>0</v>
      </c>
      <c r="L32" s="1">
        <f>SUM('㈱塩釜:七ヶ浜'!L32)</f>
        <v>0</v>
      </c>
      <c r="M32" s="1">
        <f>SUM('㈱塩釜:七ヶ浜'!M32)</f>
        <v>0</v>
      </c>
      <c r="N32" s="1">
        <f>SUM('㈱塩釜:七ヶ浜'!N32)</f>
        <v>0</v>
      </c>
      <c r="O32" s="1">
        <f>SUM('㈱塩釜:七ヶ浜'!O32)</f>
        <v>0</v>
      </c>
      <c r="P32" s="1">
        <f>SUM('㈱塩釜:七ヶ浜'!P32)</f>
        <v>0</v>
      </c>
      <c r="Q32" s="1">
        <f>SUM('㈱塩釜:七ヶ浜'!Q32)</f>
        <v>0</v>
      </c>
      <c r="R32" s="1">
        <f>SUM('㈱塩釜:七ヶ浜'!R32)</f>
        <v>0</v>
      </c>
      <c r="S32" s="1">
        <f>SUM('㈱塩釜:七ヶ浜'!S32)</f>
        <v>0</v>
      </c>
      <c r="T32" s="1">
        <f>SUM('㈱塩釜:七ヶ浜'!T32)</f>
        <v>0</v>
      </c>
      <c r="U32" s="1">
        <f>SUM('㈱塩釜:七ヶ浜'!U32)</f>
        <v>0</v>
      </c>
      <c r="V32" s="1">
        <f>SUM('㈱塩釜:七ヶ浜'!V32)</f>
        <v>0</v>
      </c>
      <c r="W32" s="1">
        <f>SUM('㈱塩釜:七ヶ浜'!W32)</f>
        <v>0</v>
      </c>
      <c r="X32" s="6">
        <f>SUM('㈱塩釜:七ヶ浜'!X32)</f>
        <v>0</v>
      </c>
      <c r="Y32" s="1">
        <f>SUM('㈱塩釜:七ヶ浜'!Y32)</f>
        <v>81</v>
      </c>
      <c r="Z32" s="1">
        <f>SUM('㈱塩釜:七ヶ浜'!Z32)</f>
        <v>768.7353</v>
      </c>
      <c r="AA32" s="1">
        <f>SUM('㈱塩釜:七ヶ浜'!AA32)</f>
        <v>114860.363</v>
      </c>
      <c r="AB32" s="1">
        <f>SUM('㈱塩釜:七ヶ浜'!AB32)</f>
        <v>83</v>
      </c>
      <c r="AC32" s="1">
        <f>SUM('㈱塩釜:七ヶ浜'!AC32)</f>
        <v>550.5537</v>
      </c>
      <c r="AD32" s="1">
        <f>SUM('㈱塩釜:七ヶ浜'!AD32)</f>
        <v>63859.617</v>
      </c>
      <c r="AE32" s="1">
        <f>SUM('㈱塩釜:七ヶ浜'!AE32)</f>
        <v>204</v>
      </c>
      <c r="AF32" s="1">
        <f>SUM('㈱塩釜:七ヶ浜'!AF32)</f>
        <v>861.9472</v>
      </c>
      <c r="AG32" s="1">
        <f>SUM('㈱塩釜:七ヶ浜'!AG32)</f>
        <v>125360.07999999999</v>
      </c>
      <c r="AH32" s="1">
        <f>SUM('㈱塩釜:七ヶ浜'!AH32)</f>
        <v>324</v>
      </c>
      <c r="AI32" s="1">
        <f>SUM('㈱塩釜:七ヶ浜'!AI32)</f>
        <v>2030.0085</v>
      </c>
      <c r="AJ32" s="1">
        <f>SUM('㈱塩釜:七ヶ浜'!AJ32)</f>
        <v>314442.351</v>
      </c>
      <c r="AK32" s="1">
        <f>SUM('㈱塩釜:七ヶ浜'!AK32)</f>
        <v>244</v>
      </c>
      <c r="AL32" s="1">
        <f>SUM('㈱塩釜:七ヶ浜'!AL32)</f>
        <v>3498.2353999999996</v>
      </c>
      <c r="AM32" s="1">
        <f>SUM('㈱塩釜:七ヶ浜'!AM32)</f>
        <v>203978.35499999998</v>
      </c>
      <c r="AN32" s="1">
        <f>SUM('㈱塩釜:七ヶ浜'!AN32)</f>
        <v>1100</v>
      </c>
      <c r="AO32" s="1">
        <f>SUM('㈱塩釜:七ヶ浜'!AO32)</f>
        <v>9757.701699999998</v>
      </c>
      <c r="AP32" s="1">
        <f>SUM('㈱塩釜:七ヶ浜'!AP32)</f>
        <v>926835.782</v>
      </c>
      <c r="AQ32" s="44" t="s">
        <v>23</v>
      </c>
      <c r="AR32" s="394" t="s">
        <v>43</v>
      </c>
      <c r="AS32" s="45" t="s">
        <v>42</v>
      </c>
      <c r="AT32" s="22"/>
    </row>
    <row r="33" spans="1:46" ht="18.75">
      <c r="A33" s="46" t="s">
        <v>44</v>
      </c>
      <c r="B33" s="395"/>
      <c r="C33" s="70" t="s">
        <v>24</v>
      </c>
      <c r="D33" s="2">
        <f>SUM('㈱塩釜:七ヶ浜'!D33)</f>
        <v>2</v>
      </c>
      <c r="E33" s="2">
        <f>SUM('㈱塩釜:七ヶ浜'!E33)</f>
        <v>3.9886</v>
      </c>
      <c r="F33" s="2">
        <f>SUM('㈱塩釜:七ヶ浜'!F33)</f>
        <v>926.866</v>
      </c>
      <c r="G33" s="2">
        <f>SUM('㈱塩釜:七ヶ浜'!G33)</f>
        <v>2</v>
      </c>
      <c r="H33" s="2">
        <f>SUM('㈱塩釜:七ヶ浜'!H33)</f>
        <v>17.4893</v>
      </c>
      <c r="I33" s="2">
        <f>SUM('㈱塩釜:七ヶ浜'!I33)</f>
        <v>1577.314</v>
      </c>
      <c r="J33" s="2">
        <f>SUM('㈱塩釜:七ヶ浜'!J33)</f>
        <v>0</v>
      </c>
      <c r="K33" s="2">
        <f>SUM('㈱塩釜:七ヶ浜'!K33)</f>
        <v>0</v>
      </c>
      <c r="L33" s="2">
        <f>SUM('㈱塩釜:七ヶ浜'!L33)</f>
        <v>0</v>
      </c>
      <c r="M33" s="2">
        <f>SUM('㈱塩釜:七ヶ浜'!M33)</f>
        <v>0</v>
      </c>
      <c r="N33" s="2">
        <f>SUM('㈱塩釜:七ヶ浜'!N33)</f>
        <v>0</v>
      </c>
      <c r="O33" s="2">
        <f>SUM('㈱塩釜:七ヶ浜'!O33)</f>
        <v>0</v>
      </c>
      <c r="P33" s="2">
        <f>SUM('㈱塩釜:七ヶ浜'!P33)</f>
        <v>0</v>
      </c>
      <c r="Q33" s="2">
        <f>SUM('㈱塩釜:七ヶ浜'!Q33)</f>
        <v>0</v>
      </c>
      <c r="R33" s="2">
        <f>SUM('㈱塩釜:七ヶ浜'!R33)</f>
        <v>0</v>
      </c>
      <c r="S33" s="2">
        <f>SUM('㈱塩釜:七ヶ浜'!S33)</f>
        <v>0</v>
      </c>
      <c r="T33" s="2">
        <f>SUM('㈱塩釜:七ヶ浜'!T33)</f>
        <v>0</v>
      </c>
      <c r="U33" s="2">
        <f>SUM('㈱塩釜:七ヶ浜'!U33)</f>
        <v>0</v>
      </c>
      <c r="V33" s="2">
        <f>SUM('㈱塩釜:七ヶ浜'!V33)</f>
        <v>0</v>
      </c>
      <c r="W33" s="2">
        <f>SUM('㈱塩釜:七ヶ浜'!W33)</f>
        <v>0</v>
      </c>
      <c r="X33" s="7">
        <f>SUM('㈱塩釜:七ヶ浜'!X33)</f>
        <v>0</v>
      </c>
      <c r="Y33" s="2">
        <f>SUM('㈱塩釜:七ヶ浜'!Y33)</f>
        <v>0</v>
      </c>
      <c r="Z33" s="2">
        <f>SUM('㈱塩釜:七ヶ浜'!Z33)</f>
        <v>0</v>
      </c>
      <c r="AA33" s="2">
        <f>SUM('㈱塩釜:七ヶ浜'!AA33)</f>
        <v>0</v>
      </c>
      <c r="AB33" s="2">
        <f>SUM('㈱塩釜:七ヶ浜'!AB33)</f>
        <v>0</v>
      </c>
      <c r="AC33" s="2">
        <f>SUM('㈱塩釜:七ヶ浜'!AC33)</f>
        <v>0</v>
      </c>
      <c r="AD33" s="2">
        <f>SUM('㈱塩釜:七ヶ浜'!AD33)</f>
        <v>0</v>
      </c>
      <c r="AE33" s="2">
        <f>SUM('㈱塩釜:七ヶ浜'!AE33)</f>
        <v>0</v>
      </c>
      <c r="AF33" s="2">
        <f>SUM('㈱塩釜:七ヶ浜'!AF33)</f>
        <v>0</v>
      </c>
      <c r="AG33" s="2">
        <f>SUM('㈱塩釜:七ヶ浜'!AG33)</f>
        <v>0</v>
      </c>
      <c r="AH33" s="2">
        <f>SUM('㈱塩釜:七ヶ浜'!AH33)</f>
        <v>0</v>
      </c>
      <c r="AI33" s="2">
        <f>SUM('㈱塩釜:七ヶ浜'!AI33)</f>
        <v>0</v>
      </c>
      <c r="AJ33" s="2">
        <f>SUM('㈱塩釜:七ヶ浜'!AJ33)</f>
        <v>0</v>
      </c>
      <c r="AK33" s="2">
        <f>SUM('㈱塩釜:七ヶ浜'!AK33)</f>
        <v>0</v>
      </c>
      <c r="AL33" s="2">
        <f>SUM('㈱塩釜:七ヶ浜'!AL33)</f>
        <v>0</v>
      </c>
      <c r="AM33" s="2">
        <f>SUM('㈱塩釜:七ヶ浜'!AM33)</f>
        <v>0</v>
      </c>
      <c r="AN33" s="2">
        <f>SUM('㈱塩釜:七ヶ浜'!AN33)</f>
        <v>4</v>
      </c>
      <c r="AO33" s="2">
        <f>SUM('㈱塩釜:七ヶ浜'!AO33)</f>
        <v>21.477899999999998</v>
      </c>
      <c r="AP33" s="2">
        <f>SUM('㈱塩釜:七ヶ浜'!AP33)</f>
        <v>2504.1800000000003</v>
      </c>
      <c r="AQ33" s="48" t="s">
        <v>24</v>
      </c>
      <c r="AR33" s="395"/>
      <c r="AS33" s="45" t="s">
        <v>44</v>
      </c>
      <c r="AT33" s="22"/>
    </row>
    <row r="34" spans="1:46" ht="18.75">
      <c r="A34" s="46" t="s">
        <v>25</v>
      </c>
      <c r="B34" s="394" t="s">
        <v>45</v>
      </c>
      <c r="C34" s="69" t="s">
        <v>23</v>
      </c>
      <c r="D34" s="1">
        <f>SUM('㈱塩釜:七ヶ浜'!D34)</f>
        <v>35</v>
      </c>
      <c r="E34" s="1">
        <f>SUM('㈱塩釜:七ヶ浜'!E34)</f>
        <v>2.0649</v>
      </c>
      <c r="F34" s="1">
        <f>SUM('㈱塩釜:七ヶ浜'!F34)</f>
        <v>1069.881</v>
      </c>
      <c r="G34" s="1">
        <f>SUM('㈱塩釜:七ヶ浜'!G34)</f>
        <v>4</v>
      </c>
      <c r="H34" s="1">
        <f>SUM('㈱塩釜:七ヶ浜'!H34)</f>
        <v>0.0449</v>
      </c>
      <c r="I34" s="1">
        <f>SUM('㈱塩釜:七ヶ浜'!I34)</f>
        <v>13.494</v>
      </c>
      <c r="J34" s="1">
        <f>SUM('㈱塩釜:七ヶ浜'!J34)</f>
        <v>3</v>
      </c>
      <c r="K34" s="1">
        <f>SUM('㈱塩釜:七ヶ浜'!K34)</f>
        <v>0.0362</v>
      </c>
      <c r="L34" s="1">
        <f>SUM('㈱塩釜:七ヶ浜'!L34)</f>
        <v>18.196</v>
      </c>
      <c r="M34" s="1">
        <f>SUM('㈱塩釜:七ヶ浜'!M34)</f>
        <v>0</v>
      </c>
      <c r="N34" s="1">
        <f>SUM('㈱塩釜:七ヶ浜'!N34)</f>
        <v>0</v>
      </c>
      <c r="O34" s="1">
        <f>SUM('㈱塩釜:七ヶ浜'!O34)</f>
        <v>0</v>
      </c>
      <c r="P34" s="1">
        <f>SUM('㈱塩釜:七ヶ浜'!P34)</f>
        <v>0</v>
      </c>
      <c r="Q34" s="1">
        <f>SUM('㈱塩釜:七ヶ浜'!Q34)</f>
        <v>0</v>
      </c>
      <c r="R34" s="1">
        <f>SUM('㈱塩釜:七ヶ浜'!R34)</f>
        <v>0</v>
      </c>
      <c r="S34" s="1">
        <f>SUM('㈱塩釜:七ヶ浜'!S34)</f>
        <v>0</v>
      </c>
      <c r="T34" s="1">
        <f>SUM('㈱塩釜:七ヶ浜'!T34)</f>
        <v>0</v>
      </c>
      <c r="U34" s="1">
        <f>SUM('㈱塩釜:七ヶ浜'!U34)</f>
        <v>0</v>
      </c>
      <c r="V34" s="1">
        <f>SUM('㈱塩釜:七ヶ浜'!V34)</f>
        <v>1</v>
      </c>
      <c r="W34" s="1">
        <f>SUM('㈱塩釜:七ヶ浜'!W34)</f>
        <v>0.1371</v>
      </c>
      <c r="X34" s="6">
        <f>SUM('㈱塩釜:七ヶ浜'!X34)</f>
        <v>124.234</v>
      </c>
      <c r="Y34" s="1">
        <f>SUM('㈱塩釜:七ヶ浜'!Y34)</f>
        <v>34</v>
      </c>
      <c r="Z34" s="1">
        <f>SUM('㈱塩釜:七ヶ浜'!Z34)</f>
        <v>4.6725</v>
      </c>
      <c r="AA34" s="1">
        <f>SUM('㈱塩釜:七ヶ浜'!AA34)</f>
        <v>4656.234</v>
      </c>
      <c r="AB34" s="1">
        <f>SUM('㈱塩釜:七ヶ浜'!AB34)</f>
        <v>12</v>
      </c>
      <c r="AC34" s="1">
        <f>SUM('㈱塩釜:七ヶ浜'!AC34)</f>
        <v>3.8195</v>
      </c>
      <c r="AD34" s="1">
        <f>SUM('㈱塩釜:七ヶ浜'!AD34)</f>
        <v>1600.0700000000002</v>
      </c>
      <c r="AE34" s="1">
        <f>SUM('㈱塩釜:七ヶ浜'!AE34)</f>
        <v>258</v>
      </c>
      <c r="AF34" s="1">
        <f>SUM('㈱塩釜:七ヶ浜'!AF34)</f>
        <v>196.79565</v>
      </c>
      <c r="AG34" s="1">
        <f>SUM('㈱塩釜:七ヶ浜'!AG34)</f>
        <v>65568.137</v>
      </c>
      <c r="AH34" s="1">
        <f>SUM('㈱塩釜:七ヶ浜'!AH34)</f>
        <v>490</v>
      </c>
      <c r="AI34" s="1">
        <f>SUM('㈱塩釜:七ヶ浜'!AI34)</f>
        <v>580.90295</v>
      </c>
      <c r="AJ34" s="1">
        <f>SUM('㈱塩釜:七ヶ浜'!AJ34)</f>
        <v>257148.059</v>
      </c>
      <c r="AK34" s="1">
        <f>SUM('㈱塩釜:七ヶ浜'!AK34)</f>
        <v>291</v>
      </c>
      <c r="AL34" s="1">
        <f>SUM('㈱塩釜:七ヶ浜'!AL34)</f>
        <v>106.52047999999999</v>
      </c>
      <c r="AM34" s="1">
        <f>SUM('㈱塩釜:七ヶ浜'!AM34)</f>
        <v>61759.72</v>
      </c>
      <c r="AN34" s="1">
        <f>SUM('㈱塩釜:七ヶ浜'!AN34)</f>
        <v>1128</v>
      </c>
      <c r="AO34" s="1">
        <f>SUM('㈱塩釜:七ヶ浜'!AO34)</f>
        <v>894.99418</v>
      </c>
      <c r="AP34" s="1">
        <f>SUM('㈱塩釜:七ヶ浜'!AP34)</f>
        <v>391958.02499999997</v>
      </c>
      <c r="AQ34" s="44" t="s">
        <v>23</v>
      </c>
      <c r="AR34" s="394" t="s">
        <v>45</v>
      </c>
      <c r="AS34" s="45" t="s">
        <v>25</v>
      </c>
      <c r="AT34" s="22"/>
    </row>
    <row r="35" spans="1:46" ht="18.75">
      <c r="A35" s="50" t="s">
        <v>27</v>
      </c>
      <c r="B35" s="395"/>
      <c r="C35" s="70" t="s">
        <v>24</v>
      </c>
      <c r="D35" s="2">
        <f>SUM('㈱塩釜:七ヶ浜'!D35)</f>
        <v>0</v>
      </c>
      <c r="E35" s="2">
        <f>SUM('㈱塩釜:七ヶ浜'!E35)</f>
        <v>0</v>
      </c>
      <c r="F35" s="2">
        <f>SUM('㈱塩釜:七ヶ浜'!F35)</f>
        <v>0</v>
      </c>
      <c r="G35" s="2">
        <f>SUM('㈱塩釜:七ヶ浜'!G35)</f>
        <v>0</v>
      </c>
      <c r="H35" s="2">
        <f>SUM('㈱塩釜:七ヶ浜'!H35)</f>
        <v>0</v>
      </c>
      <c r="I35" s="2">
        <f>SUM('㈱塩釜:七ヶ浜'!I35)</f>
        <v>0</v>
      </c>
      <c r="J35" s="2">
        <f>SUM('㈱塩釜:七ヶ浜'!J35)</f>
        <v>0</v>
      </c>
      <c r="K35" s="2">
        <f>SUM('㈱塩釜:七ヶ浜'!K35)</f>
        <v>0</v>
      </c>
      <c r="L35" s="2">
        <f>SUM('㈱塩釜:七ヶ浜'!L35)</f>
        <v>0</v>
      </c>
      <c r="M35" s="2">
        <f>SUM('㈱塩釜:七ヶ浜'!M35)</f>
        <v>0</v>
      </c>
      <c r="N35" s="2">
        <f>SUM('㈱塩釜:七ヶ浜'!N35)</f>
        <v>0</v>
      </c>
      <c r="O35" s="2">
        <f>SUM('㈱塩釜:七ヶ浜'!O35)</f>
        <v>0</v>
      </c>
      <c r="P35" s="2">
        <f>SUM('㈱塩釜:七ヶ浜'!P35)</f>
        <v>0</v>
      </c>
      <c r="Q35" s="2">
        <f>SUM('㈱塩釜:七ヶ浜'!Q35)</f>
        <v>0</v>
      </c>
      <c r="R35" s="2">
        <f>SUM('㈱塩釜:七ヶ浜'!R35)</f>
        <v>0</v>
      </c>
      <c r="S35" s="2">
        <f>SUM('㈱塩釜:七ヶ浜'!S35)</f>
        <v>0</v>
      </c>
      <c r="T35" s="2">
        <f>SUM('㈱塩釜:七ヶ浜'!T35)</f>
        <v>0</v>
      </c>
      <c r="U35" s="2">
        <f>SUM('㈱塩釜:七ヶ浜'!U35)</f>
        <v>0</v>
      </c>
      <c r="V35" s="2">
        <f>SUM('㈱塩釜:七ヶ浜'!V35)</f>
        <v>0</v>
      </c>
      <c r="W35" s="2">
        <f>SUM('㈱塩釜:七ヶ浜'!W35)</f>
        <v>0</v>
      </c>
      <c r="X35" s="7">
        <f>SUM('㈱塩釜:七ヶ浜'!X35)</f>
        <v>0</v>
      </c>
      <c r="Y35" s="2">
        <f>SUM('㈱塩釜:七ヶ浜'!Y35)</f>
        <v>0</v>
      </c>
      <c r="Z35" s="2">
        <f>SUM('㈱塩釜:七ヶ浜'!Z35)</f>
        <v>0</v>
      </c>
      <c r="AA35" s="2">
        <f>SUM('㈱塩釜:七ヶ浜'!AA35)</f>
        <v>0</v>
      </c>
      <c r="AB35" s="2">
        <f>SUM('㈱塩釜:七ヶ浜'!AB35)</f>
        <v>0</v>
      </c>
      <c r="AC35" s="2">
        <f>SUM('㈱塩釜:七ヶ浜'!AC35)</f>
        <v>0</v>
      </c>
      <c r="AD35" s="2">
        <f>SUM('㈱塩釜:七ヶ浜'!AD35)</f>
        <v>0</v>
      </c>
      <c r="AE35" s="2">
        <f>SUM('㈱塩釜:七ヶ浜'!AE35)</f>
        <v>0</v>
      </c>
      <c r="AF35" s="2">
        <f>SUM('㈱塩釜:七ヶ浜'!AF35)</f>
        <v>0</v>
      </c>
      <c r="AG35" s="2">
        <f>SUM('㈱塩釜:七ヶ浜'!AG35)</f>
        <v>0</v>
      </c>
      <c r="AH35" s="2">
        <f>SUM('㈱塩釜:七ヶ浜'!AH35)</f>
        <v>0</v>
      </c>
      <c r="AI35" s="2">
        <f>SUM('㈱塩釜:七ヶ浜'!AI35)</f>
        <v>0</v>
      </c>
      <c r="AJ35" s="2">
        <f>SUM('㈱塩釜:七ヶ浜'!AJ35)</f>
        <v>0</v>
      </c>
      <c r="AK35" s="2">
        <f>SUM('㈱塩釜:七ヶ浜'!AK35)</f>
        <v>0</v>
      </c>
      <c r="AL35" s="2">
        <f>SUM('㈱塩釜:七ヶ浜'!AL35)</f>
        <v>0</v>
      </c>
      <c r="AM35" s="2">
        <f>SUM('㈱塩釜:七ヶ浜'!AM35)</f>
        <v>0</v>
      </c>
      <c r="AN35" s="2">
        <f>SUM('㈱塩釜:七ヶ浜'!AN35)</f>
        <v>0</v>
      </c>
      <c r="AO35" s="2">
        <f>SUM('㈱塩釜:七ヶ浜'!AO35)</f>
        <v>0</v>
      </c>
      <c r="AP35" s="2">
        <f>SUM('㈱塩釜:七ヶ浜'!AP35)</f>
        <v>0</v>
      </c>
      <c r="AQ35" s="51" t="s">
        <v>24</v>
      </c>
      <c r="AR35" s="395"/>
      <c r="AS35" s="52" t="s">
        <v>27</v>
      </c>
      <c r="AT35" s="22"/>
    </row>
    <row r="36" spans="1:46" ht="18.75">
      <c r="A36" s="46" t="s">
        <v>46</v>
      </c>
      <c r="B36" s="394" t="s">
        <v>47</v>
      </c>
      <c r="C36" s="69" t="s">
        <v>23</v>
      </c>
      <c r="D36" s="1">
        <f>SUM('㈱塩釜:七ヶ浜'!D36)</f>
        <v>0</v>
      </c>
      <c r="E36" s="1">
        <f>SUM('㈱塩釜:七ヶ浜'!E36)</f>
        <v>0</v>
      </c>
      <c r="F36" s="1">
        <f>SUM('㈱塩釜:七ヶ浜'!F36)</f>
        <v>0</v>
      </c>
      <c r="G36" s="1">
        <f>SUM('㈱塩釜:七ヶ浜'!G36)</f>
        <v>37</v>
      </c>
      <c r="H36" s="1">
        <f>SUM('㈱塩釜:七ヶ浜'!H36)</f>
        <v>22.729</v>
      </c>
      <c r="I36" s="1">
        <f>SUM('㈱塩釜:七ヶ浜'!I36)</f>
        <v>1983.5769999999998</v>
      </c>
      <c r="J36" s="1">
        <f>SUM('㈱塩釜:七ヶ浜'!J36)</f>
        <v>7</v>
      </c>
      <c r="K36" s="1">
        <f>SUM('㈱塩釜:七ヶ浜'!K36)</f>
        <v>0.1136</v>
      </c>
      <c r="L36" s="76">
        <f>SUM('㈱塩釜:七ヶ浜'!L36)</f>
        <v>446.292</v>
      </c>
      <c r="M36" s="75">
        <f>SUM('㈱塩釜:七ヶ浜'!M36)</f>
        <v>0</v>
      </c>
      <c r="N36" s="1">
        <f>SUM('㈱塩釜:七ヶ浜'!N36)</f>
        <v>0</v>
      </c>
      <c r="O36" s="1">
        <f>SUM('㈱塩釜:七ヶ浜'!O36)</f>
        <v>0</v>
      </c>
      <c r="P36" s="1">
        <f>SUM('㈱塩釜:七ヶ浜'!P36)</f>
        <v>0</v>
      </c>
      <c r="Q36" s="1">
        <f>SUM('㈱塩釜:七ヶ浜'!Q36)</f>
        <v>0</v>
      </c>
      <c r="R36" s="1">
        <f>SUM('㈱塩釜:七ヶ浜'!R36)</f>
        <v>0</v>
      </c>
      <c r="S36" s="1">
        <f>SUM('㈱塩釜:七ヶ浜'!S36)</f>
        <v>0</v>
      </c>
      <c r="T36" s="1">
        <f>SUM('㈱塩釜:七ヶ浜'!T36)</f>
        <v>0</v>
      </c>
      <c r="U36" s="1">
        <f>SUM('㈱塩釜:七ヶ浜'!U36)</f>
        <v>0</v>
      </c>
      <c r="V36" s="1">
        <f>SUM('㈱塩釜:七ヶ浜'!V36)</f>
        <v>0</v>
      </c>
      <c r="W36" s="1">
        <f>SUM('㈱塩釜:七ヶ浜'!W36)</f>
        <v>0</v>
      </c>
      <c r="X36" s="6">
        <f>SUM('㈱塩釜:七ヶ浜'!X36)</f>
        <v>0</v>
      </c>
      <c r="Y36" s="1">
        <f>SUM('㈱塩釜:七ヶ浜'!Y36)</f>
        <v>0</v>
      </c>
      <c r="Z36" s="1">
        <f>SUM('㈱塩釜:七ヶ浜'!Z36)</f>
        <v>0</v>
      </c>
      <c r="AA36" s="1">
        <f>SUM('㈱塩釜:七ヶ浜'!AA36)</f>
        <v>0</v>
      </c>
      <c r="AB36" s="1">
        <f>SUM('㈱塩釜:七ヶ浜'!AB36)</f>
        <v>0</v>
      </c>
      <c r="AC36" s="1">
        <f>SUM('㈱塩釜:七ヶ浜'!AC36)</f>
        <v>0</v>
      </c>
      <c r="AD36" s="1">
        <f>SUM('㈱塩釜:七ヶ浜'!AD36)</f>
        <v>0</v>
      </c>
      <c r="AE36" s="1">
        <f>SUM('㈱塩釜:七ヶ浜'!AE36)</f>
        <v>0</v>
      </c>
      <c r="AF36" s="1">
        <f>SUM('㈱塩釜:七ヶ浜'!AF36)</f>
        <v>0</v>
      </c>
      <c r="AG36" s="1">
        <f>SUM('㈱塩釜:七ヶ浜'!AG36)</f>
        <v>0</v>
      </c>
      <c r="AH36" s="1">
        <f>SUM('㈱塩釜:七ヶ浜'!AH36)</f>
        <v>0</v>
      </c>
      <c r="AI36" s="1">
        <f>SUM('㈱塩釜:七ヶ浜'!AI36)</f>
        <v>0</v>
      </c>
      <c r="AJ36" s="1">
        <f>SUM('㈱塩釜:七ヶ浜'!AJ36)</f>
        <v>0</v>
      </c>
      <c r="AK36" s="1">
        <f>SUM('㈱塩釜:七ヶ浜'!AK36)</f>
        <v>0</v>
      </c>
      <c r="AL36" s="1">
        <f>SUM('㈱塩釜:七ヶ浜'!AL36)</f>
        <v>0</v>
      </c>
      <c r="AM36" s="1">
        <f>SUM('㈱塩釜:七ヶ浜'!AM36)</f>
        <v>0</v>
      </c>
      <c r="AN36" s="1">
        <f>SUM('㈱塩釜:七ヶ浜'!AN36)</f>
        <v>44</v>
      </c>
      <c r="AO36" s="1">
        <f>SUM('㈱塩釜:七ヶ浜'!AO36)</f>
        <v>22.8426</v>
      </c>
      <c r="AP36" s="1">
        <f>SUM('㈱塩釜:七ヶ浜'!AP36)</f>
        <v>2429.8689999999997</v>
      </c>
      <c r="AQ36" s="44" t="s">
        <v>23</v>
      </c>
      <c r="AR36" s="394" t="s">
        <v>47</v>
      </c>
      <c r="AS36" s="45" t="s">
        <v>46</v>
      </c>
      <c r="AT36" s="22"/>
    </row>
    <row r="37" spans="1:46" ht="18.75">
      <c r="A37" s="46" t="s">
        <v>25</v>
      </c>
      <c r="B37" s="395"/>
      <c r="C37" s="70" t="s">
        <v>24</v>
      </c>
      <c r="D37" s="2">
        <f>SUM('㈱塩釜:七ヶ浜'!D37)</f>
        <v>0</v>
      </c>
      <c r="E37" s="2">
        <f>SUM('㈱塩釜:七ヶ浜'!E37)</f>
        <v>0</v>
      </c>
      <c r="F37" s="2">
        <f>SUM('㈱塩釜:七ヶ浜'!F37)</f>
        <v>0</v>
      </c>
      <c r="G37" s="2">
        <f>SUM('㈱塩釜:七ヶ浜'!G37)</f>
        <v>0</v>
      </c>
      <c r="H37" s="2">
        <f>SUM('㈱塩釜:七ヶ浜'!H37)</f>
        <v>0</v>
      </c>
      <c r="I37" s="2">
        <f>SUM('㈱塩釜:七ヶ浜'!I37)</f>
        <v>0</v>
      </c>
      <c r="J37" s="2">
        <f>SUM('㈱塩釜:七ヶ浜'!J37)</f>
        <v>0</v>
      </c>
      <c r="K37" s="2">
        <f>SUM('㈱塩釜:七ヶ浜'!K37)</f>
        <v>0</v>
      </c>
      <c r="L37" s="2">
        <f>SUM('㈱塩釜:七ヶ浜'!L37)</f>
        <v>0</v>
      </c>
      <c r="M37" s="2">
        <f>SUM('㈱塩釜:七ヶ浜'!M37)</f>
        <v>0</v>
      </c>
      <c r="N37" s="2">
        <f>SUM('㈱塩釜:七ヶ浜'!N37)</f>
        <v>0</v>
      </c>
      <c r="O37" s="2">
        <f>SUM('㈱塩釜:七ヶ浜'!O37)</f>
        <v>0</v>
      </c>
      <c r="P37" s="2">
        <f>SUM('㈱塩釜:七ヶ浜'!P37)</f>
        <v>0</v>
      </c>
      <c r="Q37" s="2">
        <f>SUM('㈱塩釜:七ヶ浜'!Q37)</f>
        <v>0</v>
      </c>
      <c r="R37" s="2">
        <f>SUM('㈱塩釜:七ヶ浜'!R37)</f>
        <v>0</v>
      </c>
      <c r="S37" s="2">
        <f>SUM('㈱塩釜:七ヶ浜'!S37)</f>
        <v>0</v>
      </c>
      <c r="T37" s="2">
        <f>SUM('㈱塩釜:七ヶ浜'!T37)</f>
        <v>0</v>
      </c>
      <c r="U37" s="2">
        <f>SUM('㈱塩釜:七ヶ浜'!U37)</f>
        <v>0</v>
      </c>
      <c r="V37" s="2">
        <f>SUM('㈱塩釜:七ヶ浜'!V37)</f>
        <v>0</v>
      </c>
      <c r="W37" s="2">
        <f>SUM('㈱塩釜:七ヶ浜'!W37)</f>
        <v>0</v>
      </c>
      <c r="X37" s="7">
        <f>SUM('㈱塩釜:七ヶ浜'!X37)</f>
        <v>0</v>
      </c>
      <c r="Y37" s="2">
        <f>SUM('㈱塩釜:七ヶ浜'!Y37)</f>
        <v>0</v>
      </c>
      <c r="Z37" s="2">
        <f>SUM('㈱塩釜:七ヶ浜'!Z37)</f>
        <v>0</v>
      </c>
      <c r="AA37" s="2">
        <f>SUM('㈱塩釜:七ヶ浜'!AA37)</f>
        <v>0</v>
      </c>
      <c r="AB37" s="2">
        <f>SUM('㈱塩釜:七ヶ浜'!AB37)</f>
        <v>0</v>
      </c>
      <c r="AC37" s="2">
        <f>SUM('㈱塩釜:七ヶ浜'!AC37)</f>
        <v>0</v>
      </c>
      <c r="AD37" s="2">
        <f>SUM('㈱塩釜:七ヶ浜'!AD37)</f>
        <v>0</v>
      </c>
      <c r="AE37" s="2">
        <f>SUM('㈱塩釜:七ヶ浜'!AE37)</f>
        <v>0</v>
      </c>
      <c r="AF37" s="2">
        <f>SUM('㈱塩釜:七ヶ浜'!AF37)</f>
        <v>0</v>
      </c>
      <c r="AG37" s="2">
        <f>SUM('㈱塩釜:七ヶ浜'!AG37)</f>
        <v>0</v>
      </c>
      <c r="AH37" s="2">
        <f>SUM('㈱塩釜:七ヶ浜'!AH37)</f>
        <v>0</v>
      </c>
      <c r="AI37" s="2">
        <f>SUM('㈱塩釜:七ヶ浜'!AI37)</f>
        <v>0</v>
      </c>
      <c r="AJ37" s="2">
        <f>SUM('㈱塩釜:七ヶ浜'!AJ37)</f>
        <v>0</v>
      </c>
      <c r="AK37" s="2">
        <f>SUM('㈱塩釜:七ヶ浜'!AK37)</f>
        <v>0</v>
      </c>
      <c r="AL37" s="2">
        <f>SUM('㈱塩釜:七ヶ浜'!AL37)</f>
        <v>0</v>
      </c>
      <c r="AM37" s="2">
        <f>SUM('㈱塩釜:七ヶ浜'!AM37)</f>
        <v>0</v>
      </c>
      <c r="AN37" s="2">
        <f>SUM('㈱塩釜:七ヶ浜'!AN37)</f>
        <v>0</v>
      </c>
      <c r="AO37" s="2">
        <f>SUM('㈱塩釜:七ヶ浜'!AO37)</f>
        <v>0</v>
      </c>
      <c r="AP37" s="2">
        <f>SUM('㈱塩釜:七ヶ浜'!AP37)</f>
        <v>0</v>
      </c>
      <c r="AQ37" s="48" t="s">
        <v>24</v>
      </c>
      <c r="AR37" s="395"/>
      <c r="AS37" s="45" t="s">
        <v>25</v>
      </c>
      <c r="AT37" s="22"/>
    </row>
    <row r="38" spans="1:46" ht="18.75">
      <c r="A38" s="46" t="s">
        <v>27</v>
      </c>
      <c r="B38" s="394" t="s">
        <v>48</v>
      </c>
      <c r="C38" s="69" t="s">
        <v>23</v>
      </c>
      <c r="D38" s="1">
        <f>SUM('㈱塩釜:七ヶ浜'!D38)</f>
        <v>41</v>
      </c>
      <c r="E38" s="1">
        <f>SUM('㈱塩釜:七ヶ浜'!E38)</f>
        <v>4.3452</v>
      </c>
      <c r="F38" s="1">
        <f>SUM('㈱塩釜:七ヶ浜'!F38)</f>
        <v>1528.595</v>
      </c>
      <c r="G38" s="1">
        <f>SUM('㈱塩釜:七ヶ浜'!G38)</f>
        <v>26</v>
      </c>
      <c r="H38" s="1">
        <f>SUM('㈱塩釜:七ヶ浜'!H38)</f>
        <v>3.322</v>
      </c>
      <c r="I38" s="1">
        <f>SUM('㈱塩釜:七ヶ浜'!I38)</f>
        <v>1212.675</v>
      </c>
      <c r="J38" s="1">
        <f>SUM('㈱塩釜:七ヶ浜'!J38)</f>
        <v>4</v>
      </c>
      <c r="K38" s="1">
        <f>SUM('㈱塩釜:七ヶ浜'!K38)</f>
        <v>0.8488</v>
      </c>
      <c r="L38" s="1">
        <f>SUM('㈱塩釜:七ヶ浜'!L38)</f>
        <v>238.136</v>
      </c>
      <c r="M38" s="1">
        <f>SUM('㈱塩釜:七ヶ浜'!M38)</f>
        <v>0</v>
      </c>
      <c r="N38" s="1">
        <f>SUM('㈱塩釜:七ヶ浜'!N38)</f>
        <v>0</v>
      </c>
      <c r="O38" s="1">
        <f>SUM('㈱塩釜:七ヶ浜'!O38)</f>
        <v>0</v>
      </c>
      <c r="P38" s="1">
        <f>SUM('㈱塩釜:七ヶ浜'!P38)</f>
        <v>0</v>
      </c>
      <c r="Q38" s="1">
        <f>SUM('㈱塩釜:七ヶ浜'!Q38)</f>
        <v>0</v>
      </c>
      <c r="R38" s="1">
        <f>SUM('㈱塩釜:七ヶ浜'!R38)</f>
        <v>0</v>
      </c>
      <c r="S38" s="1">
        <f>SUM('㈱塩釜:七ヶ浜'!S38)</f>
        <v>4</v>
      </c>
      <c r="T38" s="1">
        <f>SUM('㈱塩釜:七ヶ浜'!T38)</f>
        <v>0.2324</v>
      </c>
      <c r="U38" s="1">
        <f>SUM('㈱塩釜:七ヶ浜'!U38)</f>
        <v>95.198</v>
      </c>
      <c r="V38" s="1">
        <f>SUM('㈱塩釜:七ヶ浜'!V38)</f>
        <v>9</v>
      </c>
      <c r="W38" s="1">
        <f>SUM('㈱塩釜:七ヶ浜'!W38)</f>
        <v>0.6487</v>
      </c>
      <c r="X38" s="6">
        <f>SUM('㈱塩釜:七ヶ浜'!X38)</f>
        <v>390.406</v>
      </c>
      <c r="Y38" s="1">
        <f>SUM('㈱塩釜:七ヶ浜'!Y38)</f>
        <v>15</v>
      </c>
      <c r="Z38" s="1">
        <f>SUM('㈱塩釜:七ヶ浜'!Z38)</f>
        <v>2.3172</v>
      </c>
      <c r="AA38" s="1">
        <f>SUM('㈱塩釜:七ヶ浜'!AA38)</f>
        <v>1864.878</v>
      </c>
      <c r="AB38" s="1">
        <f>SUM('㈱塩釜:七ヶ浜'!AB38)</f>
        <v>13</v>
      </c>
      <c r="AC38" s="1">
        <f>SUM('㈱塩釜:七ヶ浜'!AC38)</f>
        <v>1.9557</v>
      </c>
      <c r="AD38" s="1">
        <f>SUM('㈱塩釜:七ヶ浜'!AD38)</f>
        <v>1439.1370000000002</v>
      </c>
      <c r="AE38" s="1">
        <f>SUM('㈱塩釜:七ヶ浜'!AE38)</f>
        <v>411</v>
      </c>
      <c r="AF38" s="1">
        <f>SUM('㈱塩釜:七ヶ浜'!AF38)</f>
        <v>62.1477</v>
      </c>
      <c r="AG38" s="1">
        <f>SUM('㈱塩釜:七ヶ浜'!AG38)</f>
        <v>26289.405</v>
      </c>
      <c r="AH38" s="1">
        <f>SUM('㈱塩釜:七ヶ浜'!AH38)</f>
        <v>874</v>
      </c>
      <c r="AI38" s="1">
        <f>SUM('㈱塩釜:七ヶ浜'!AI38)</f>
        <v>179.0812</v>
      </c>
      <c r="AJ38" s="1">
        <f>SUM('㈱塩釜:七ヶ浜'!AJ38)</f>
        <v>74725.075</v>
      </c>
      <c r="AK38" s="1">
        <f>SUM('㈱塩釜:七ヶ浜'!AK38)</f>
        <v>466</v>
      </c>
      <c r="AL38" s="1">
        <f>SUM('㈱塩釜:七ヶ浜'!AL38)</f>
        <v>57.6057</v>
      </c>
      <c r="AM38" s="1">
        <f>SUM('㈱塩釜:七ヶ浜'!AM38)</f>
        <v>35343.434</v>
      </c>
      <c r="AN38" s="1">
        <f>SUM('㈱塩釜:七ヶ浜'!AN38)</f>
        <v>1863</v>
      </c>
      <c r="AO38" s="1">
        <f>SUM('㈱塩釜:七ヶ浜'!AO38)</f>
        <v>312.5046</v>
      </c>
      <c r="AP38" s="1">
        <f>SUM('㈱塩釜:七ヶ浜'!AP38)</f>
        <v>143126.939</v>
      </c>
      <c r="AQ38" s="44" t="s">
        <v>23</v>
      </c>
      <c r="AR38" s="394" t="s">
        <v>48</v>
      </c>
      <c r="AS38" s="45" t="s">
        <v>27</v>
      </c>
      <c r="AT38" s="22"/>
    </row>
    <row r="39" spans="1:46" ht="18.75">
      <c r="A39" s="50" t="s">
        <v>49</v>
      </c>
      <c r="B39" s="395"/>
      <c r="C39" s="70" t="s">
        <v>24</v>
      </c>
      <c r="D39" s="2">
        <f>SUM('㈱塩釜:七ヶ浜'!D39)</f>
        <v>0</v>
      </c>
      <c r="E39" s="2">
        <f>SUM('㈱塩釜:七ヶ浜'!E39)</f>
        <v>0</v>
      </c>
      <c r="F39" s="2">
        <f>SUM('㈱塩釜:七ヶ浜'!F39)</f>
        <v>0</v>
      </c>
      <c r="G39" s="2">
        <f>SUM('㈱塩釜:七ヶ浜'!G39)</f>
        <v>0</v>
      </c>
      <c r="H39" s="2">
        <f>SUM('㈱塩釜:七ヶ浜'!H39)</f>
        <v>0</v>
      </c>
      <c r="I39" s="2">
        <f>SUM('㈱塩釜:七ヶ浜'!I39)</f>
        <v>0</v>
      </c>
      <c r="J39" s="2">
        <f>SUM('㈱塩釜:七ヶ浜'!J39)</f>
        <v>0</v>
      </c>
      <c r="K39" s="2">
        <f>SUM('㈱塩釜:七ヶ浜'!K39)</f>
        <v>0</v>
      </c>
      <c r="L39" s="2">
        <f>SUM('㈱塩釜:七ヶ浜'!L39)</f>
        <v>0</v>
      </c>
      <c r="M39" s="2">
        <f>SUM('㈱塩釜:七ヶ浜'!M39)</f>
        <v>0</v>
      </c>
      <c r="N39" s="2">
        <f>SUM('㈱塩釜:七ヶ浜'!N39)</f>
        <v>0</v>
      </c>
      <c r="O39" s="2">
        <f>SUM('㈱塩釜:七ヶ浜'!O39)</f>
        <v>0</v>
      </c>
      <c r="P39" s="2">
        <f>SUM('㈱塩釜:七ヶ浜'!P39)</f>
        <v>0</v>
      </c>
      <c r="Q39" s="2">
        <f>SUM('㈱塩釜:七ヶ浜'!Q39)</f>
        <v>0</v>
      </c>
      <c r="R39" s="2">
        <f>SUM('㈱塩釜:七ヶ浜'!R39)</f>
        <v>0</v>
      </c>
      <c r="S39" s="2">
        <f>SUM('㈱塩釜:七ヶ浜'!S39)</f>
        <v>0</v>
      </c>
      <c r="T39" s="2">
        <f>SUM('㈱塩釜:七ヶ浜'!T39)</f>
        <v>0</v>
      </c>
      <c r="U39" s="2">
        <f>SUM('㈱塩釜:七ヶ浜'!U39)</f>
        <v>0</v>
      </c>
      <c r="V39" s="2">
        <f>SUM('㈱塩釜:七ヶ浜'!V39)</f>
        <v>0</v>
      </c>
      <c r="W39" s="2">
        <f>SUM('㈱塩釜:七ヶ浜'!W39)</f>
        <v>0</v>
      </c>
      <c r="X39" s="7">
        <f>SUM('㈱塩釜:七ヶ浜'!X39)</f>
        <v>0</v>
      </c>
      <c r="Y39" s="2">
        <f>SUM('㈱塩釜:七ヶ浜'!Y39)</f>
        <v>0</v>
      </c>
      <c r="Z39" s="2">
        <f>SUM('㈱塩釜:七ヶ浜'!Z39)</f>
        <v>0</v>
      </c>
      <c r="AA39" s="2">
        <f>SUM('㈱塩釜:七ヶ浜'!AA39)</f>
        <v>0</v>
      </c>
      <c r="AB39" s="2">
        <f>SUM('㈱塩釜:七ヶ浜'!AB39)</f>
        <v>0</v>
      </c>
      <c r="AC39" s="2">
        <f>SUM('㈱塩釜:七ヶ浜'!AC39)</f>
        <v>0</v>
      </c>
      <c r="AD39" s="2">
        <f>SUM('㈱塩釜:七ヶ浜'!AD39)</f>
        <v>0</v>
      </c>
      <c r="AE39" s="2">
        <f>SUM('㈱塩釜:七ヶ浜'!AE39)</f>
        <v>0</v>
      </c>
      <c r="AF39" s="2">
        <f>SUM('㈱塩釜:七ヶ浜'!AF39)</f>
        <v>0</v>
      </c>
      <c r="AG39" s="2">
        <f>SUM('㈱塩釜:七ヶ浜'!AG39)</f>
        <v>0</v>
      </c>
      <c r="AH39" s="2">
        <f>SUM('㈱塩釜:七ヶ浜'!AH39)</f>
        <v>0</v>
      </c>
      <c r="AI39" s="2">
        <f>SUM('㈱塩釜:七ヶ浜'!AI39)</f>
        <v>0</v>
      </c>
      <c r="AJ39" s="2">
        <f>SUM('㈱塩釜:七ヶ浜'!AJ39)</f>
        <v>0</v>
      </c>
      <c r="AK39" s="2">
        <f>SUM('㈱塩釜:七ヶ浜'!AK39)</f>
        <v>0</v>
      </c>
      <c r="AL39" s="2">
        <f>SUM('㈱塩釜:七ヶ浜'!AL39)</f>
        <v>0</v>
      </c>
      <c r="AM39" s="2">
        <f>SUM('㈱塩釜:七ヶ浜'!AM39)</f>
        <v>0</v>
      </c>
      <c r="AN39" s="2">
        <f>SUM('㈱塩釜:七ヶ浜'!AN39)</f>
        <v>0</v>
      </c>
      <c r="AO39" s="2">
        <f>SUM('㈱塩釜:七ヶ浜'!AO39)</f>
        <v>0</v>
      </c>
      <c r="AP39" s="2">
        <f>SUM('㈱塩釜:七ヶ浜'!AP39)</f>
        <v>0</v>
      </c>
      <c r="AQ39" s="51" t="s">
        <v>24</v>
      </c>
      <c r="AR39" s="395"/>
      <c r="AS39" s="52" t="s">
        <v>49</v>
      </c>
      <c r="AT39" s="22"/>
    </row>
    <row r="40" spans="1:46" ht="18.75">
      <c r="A40" s="46"/>
      <c r="B40" s="394" t="s">
        <v>50</v>
      </c>
      <c r="C40" s="69" t="s">
        <v>23</v>
      </c>
      <c r="D40" s="1">
        <f>SUM('㈱塩釜:七ヶ浜'!D40)</f>
        <v>0</v>
      </c>
      <c r="E40" s="1">
        <f>SUM('㈱塩釜:七ヶ浜'!E40)</f>
        <v>0</v>
      </c>
      <c r="F40" s="1">
        <f>SUM('㈱塩釜:七ヶ浜'!F40)</f>
        <v>0</v>
      </c>
      <c r="G40" s="1">
        <f>SUM('㈱塩釜:七ヶ浜'!G40)</f>
        <v>2</v>
      </c>
      <c r="H40" s="1">
        <f>SUM('㈱塩釜:七ヶ浜'!H40)</f>
        <v>10.6711</v>
      </c>
      <c r="I40" s="1">
        <f>SUM('㈱塩釜:七ヶ浜'!I40)</f>
        <v>656.391</v>
      </c>
      <c r="J40" s="1">
        <f>SUM('㈱塩釜:七ヶ浜'!J40)</f>
        <v>0</v>
      </c>
      <c r="K40" s="1">
        <f>SUM('㈱塩釜:七ヶ浜'!K40)</f>
        <v>0</v>
      </c>
      <c r="L40" s="1">
        <f>SUM('㈱塩釜:七ヶ浜'!L40)</f>
        <v>0</v>
      </c>
      <c r="M40" s="1">
        <f>SUM('㈱塩釜:七ヶ浜'!M40)</f>
        <v>0</v>
      </c>
      <c r="N40" s="1">
        <f>SUM('㈱塩釜:七ヶ浜'!N40)</f>
        <v>0</v>
      </c>
      <c r="O40" s="1">
        <f>SUM('㈱塩釜:七ヶ浜'!O40)</f>
        <v>0</v>
      </c>
      <c r="P40" s="1">
        <f>SUM('㈱塩釜:七ヶ浜'!P40)</f>
        <v>0</v>
      </c>
      <c r="Q40" s="1">
        <f>SUM('㈱塩釜:七ヶ浜'!Q40)</f>
        <v>0</v>
      </c>
      <c r="R40" s="1">
        <f>SUM('㈱塩釜:七ヶ浜'!R40)</f>
        <v>0</v>
      </c>
      <c r="S40" s="1">
        <f>SUM('㈱塩釜:七ヶ浜'!S40)</f>
        <v>0</v>
      </c>
      <c r="T40" s="1">
        <f>SUM('㈱塩釜:七ヶ浜'!T40)</f>
        <v>0</v>
      </c>
      <c r="U40" s="1">
        <f>SUM('㈱塩釜:七ヶ浜'!U40)</f>
        <v>0</v>
      </c>
      <c r="V40" s="1">
        <f>SUM('㈱塩釜:七ヶ浜'!V40)</f>
        <v>1</v>
      </c>
      <c r="W40" s="1">
        <f>SUM('㈱塩釜:七ヶ浜'!W40)</f>
        <v>9.6226</v>
      </c>
      <c r="X40" s="6">
        <f>SUM('㈱塩釜:七ヶ浜'!X40)</f>
        <v>7092.424</v>
      </c>
      <c r="Y40" s="1">
        <f>SUM('㈱塩釜:七ヶ浜'!Y40)</f>
        <v>0</v>
      </c>
      <c r="Z40" s="1">
        <f>SUM('㈱塩釜:七ヶ浜'!Z40)</f>
        <v>0</v>
      </c>
      <c r="AA40" s="1">
        <f>SUM('㈱塩釜:七ヶ浜'!AA40)</f>
        <v>0</v>
      </c>
      <c r="AB40" s="1">
        <f>SUM('㈱塩釜:七ヶ浜'!AB40)</f>
        <v>0</v>
      </c>
      <c r="AC40" s="1">
        <f>SUM('㈱塩釜:七ヶ浜'!AC40)</f>
        <v>0</v>
      </c>
      <c r="AD40" s="1">
        <f>SUM('㈱塩釜:七ヶ浜'!AD40)</f>
        <v>0</v>
      </c>
      <c r="AE40" s="1">
        <f>SUM('㈱塩釜:七ヶ浜'!AE40)</f>
        <v>0</v>
      </c>
      <c r="AF40" s="1">
        <f>SUM('㈱塩釜:七ヶ浜'!AF40)</f>
        <v>0</v>
      </c>
      <c r="AG40" s="1">
        <f>SUM('㈱塩釜:七ヶ浜'!AG40)</f>
        <v>0</v>
      </c>
      <c r="AH40" s="1">
        <f>SUM('㈱塩釜:七ヶ浜'!AH40)</f>
        <v>1</v>
      </c>
      <c r="AI40" s="1">
        <f>SUM('㈱塩釜:七ヶ浜'!AI40)</f>
        <v>8.5748</v>
      </c>
      <c r="AJ40" s="1">
        <f>SUM('㈱塩釜:七ヶ浜'!AJ40)</f>
        <v>5450.826</v>
      </c>
      <c r="AK40" s="1">
        <f>SUM('㈱塩釜:七ヶ浜'!AK40)</f>
        <v>0</v>
      </c>
      <c r="AL40" s="1">
        <f>SUM('㈱塩釜:七ヶ浜'!AL40)</f>
        <v>0</v>
      </c>
      <c r="AM40" s="1">
        <f>SUM('㈱塩釜:七ヶ浜'!AM40)</f>
        <v>0</v>
      </c>
      <c r="AN40" s="1">
        <f>SUM('㈱塩釜:七ヶ浜'!AN40)</f>
        <v>4</v>
      </c>
      <c r="AO40" s="1">
        <f>SUM('㈱塩釜:七ヶ浜'!AO40)</f>
        <v>28.8685</v>
      </c>
      <c r="AP40" s="1">
        <f>SUM('㈱塩釜:七ヶ浜'!AP40)</f>
        <v>13199.641</v>
      </c>
      <c r="AQ40" s="44" t="s">
        <v>23</v>
      </c>
      <c r="AR40" s="394" t="s">
        <v>50</v>
      </c>
      <c r="AS40" s="45"/>
      <c r="AT40" s="22"/>
    </row>
    <row r="41" spans="1:46" ht="18.75">
      <c r="A41" s="46" t="s">
        <v>51</v>
      </c>
      <c r="B41" s="395"/>
      <c r="C41" s="70" t="s">
        <v>24</v>
      </c>
      <c r="D41" s="2">
        <f>SUM('㈱塩釜:七ヶ浜'!D41)</f>
        <v>0</v>
      </c>
      <c r="E41" s="2">
        <f>SUM('㈱塩釜:七ヶ浜'!E41)</f>
        <v>0</v>
      </c>
      <c r="F41" s="2">
        <f>SUM('㈱塩釜:七ヶ浜'!F41)</f>
        <v>0</v>
      </c>
      <c r="G41" s="2">
        <f>SUM('㈱塩釜:七ヶ浜'!G41)</f>
        <v>0</v>
      </c>
      <c r="H41" s="2">
        <f>SUM('㈱塩釜:七ヶ浜'!H41)</f>
        <v>0</v>
      </c>
      <c r="I41" s="2">
        <f>SUM('㈱塩釜:七ヶ浜'!I41)</f>
        <v>0</v>
      </c>
      <c r="J41" s="2">
        <f>SUM('㈱塩釜:七ヶ浜'!J41)</f>
        <v>0</v>
      </c>
      <c r="K41" s="2">
        <f>SUM('㈱塩釜:七ヶ浜'!K41)</f>
        <v>0</v>
      </c>
      <c r="L41" s="2">
        <f>SUM('㈱塩釜:七ヶ浜'!L41)</f>
        <v>0</v>
      </c>
      <c r="M41" s="2">
        <f>SUM('㈱塩釜:七ヶ浜'!M41)</f>
        <v>0</v>
      </c>
      <c r="N41" s="2">
        <f>SUM('㈱塩釜:七ヶ浜'!N41)</f>
        <v>0</v>
      </c>
      <c r="O41" s="2">
        <f>SUM('㈱塩釜:七ヶ浜'!O41)</f>
        <v>0</v>
      </c>
      <c r="P41" s="2">
        <f>SUM('㈱塩釜:七ヶ浜'!P41)</f>
        <v>0</v>
      </c>
      <c r="Q41" s="2">
        <f>SUM('㈱塩釜:七ヶ浜'!Q41)</f>
        <v>0</v>
      </c>
      <c r="R41" s="2">
        <f>SUM('㈱塩釜:七ヶ浜'!R41)</f>
        <v>0</v>
      </c>
      <c r="S41" s="2">
        <f>SUM('㈱塩釜:七ヶ浜'!S41)</f>
        <v>0</v>
      </c>
      <c r="T41" s="2">
        <f>SUM('㈱塩釜:七ヶ浜'!T41)</f>
        <v>0</v>
      </c>
      <c r="U41" s="2">
        <f>SUM('㈱塩釜:七ヶ浜'!U41)</f>
        <v>0</v>
      </c>
      <c r="V41" s="2">
        <f>SUM('㈱塩釜:七ヶ浜'!V41)</f>
        <v>0</v>
      </c>
      <c r="W41" s="2">
        <f>SUM('㈱塩釜:七ヶ浜'!W41)</f>
        <v>0</v>
      </c>
      <c r="X41" s="7">
        <f>SUM('㈱塩釜:七ヶ浜'!X41)</f>
        <v>0</v>
      </c>
      <c r="Y41" s="2">
        <f>SUM('㈱塩釜:七ヶ浜'!Y41)</f>
        <v>0</v>
      </c>
      <c r="Z41" s="2">
        <f>SUM('㈱塩釜:七ヶ浜'!Z41)</f>
        <v>0</v>
      </c>
      <c r="AA41" s="2">
        <f>SUM('㈱塩釜:七ヶ浜'!AA41)</f>
        <v>0</v>
      </c>
      <c r="AB41" s="2">
        <f>SUM('㈱塩釜:七ヶ浜'!AB41)</f>
        <v>0</v>
      </c>
      <c r="AC41" s="2">
        <f>SUM('㈱塩釜:七ヶ浜'!AC41)</f>
        <v>0</v>
      </c>
      <c r="AD41" s="2">
        <f>SUM('㈱塩釜:七ヶ浜'!AD41)</f>
        <v>0</v>
      </c>
      <c r="AE41" s="2">
        <f>SUM('㈱塩釜:七ヶ浜'!AE41)</f>
        <v>0</v>
      </c>
      <c r="AF41" s="2">
        <f>SUM('㈱塩釜:七ヶ浜'!AF41)</f>
        <v>0</v>
      </c>
      <c r="AG41" s="2">
        <f>SUM('㈱塩釜:七ヶ浜'!AG41)</f>
        <v>0</v>
      </c>
      <c r="AH41" s="2">
        <f>SUM('㈱塩釜:七ヶ浜'!AH41)</f>
        <v>0</v>
      </c>
      <c r="AI41" s="2">
        <f>SUM('㈱塩釜:七ヶ浜'!AI41)</f>
        <v>0</v>
      </c>
      <c r="AJ41" s="2">
        <f>SUM('㈱塩釜:七ヶ浜'!AJ41)</f>
        <v>0</v>
      </c>
      <c r="AK41" s="2">
        <f>SUM('㈱塩釜:七ヶ浜'!AK41)</f>
        <v>0</v>
      </c>
      <c r="AL41" s="2">
        <f>SUM('㈱塩釜:七ヶ浜'!AL41)</f>
        <v>0</v>
      </c>
      <c r="AM41" s="2">
        <f>SUM('㈱塩釜:七ヶ浜'!AM41)</f>
        <v>0</v>
      </c>
      <c r="AN41" s="2">
        <f>SUM('㈱塩釜:七ヶ浜'!AN41)</f>
        <v>0</v>
      </c>
      <c r="AO41" s="2">
        <f>SUM('㈱塩釜:七ヶ浜'!AO41)</f>
        <v>0</v>
      </c>
      <c r="AP41" s="2">
        <f>SUM('㈱塩釜:七ヶ浜'!AP41)</f>
        <v>0</v>
      </c>
      <c r="AQ41" s="48" t="s">
        <v>24</v>
      </c>
      <c r="AR41" s="395"/>
      <c r="AS41" s="45" t="s">
        <v>51</v>
      </c>
      <c r="AT41" s="22"/>
    </row>
    <row r="42" spans="1:46" ht="18.75">
      <c r="A42" s="46"/>
      <c r="B42" s="394" t="s">
        <v>52</v>
      </c>
      <c r="C42" s="69" t="s">
        <v>23</v>
      </c>
      <c r="D42" s="1">
        <f>SUM('㈱塩釜:七ヶ浜'!D42)</f>
        <v>20</v>
      </c>
      <c r="E42" s="1">
        <f>SUM('㈱塩釜:七ヶ浜'!E42)</f>
        <v>683.5896</v>
      </c>
      <c r="F42" s="1">
        <f>SUM('㈱塩釜:七ヶ浜'!F42)</f>
        <v>350723.939</v>
      </c>
      <c r="G42" s="1">
        <f>SUM('㈱塩釜:七ヶ浜'!G42)</f>
        <v>16</v>
      </c>
      <c r="H42" s="1">
        <f>SUM('㈱塩釜:七ヶ浜'!H42)</f>
        <v>551.5606</v>
      </c>
      <c r="I42" s="1">
        <f>SUM('㈱塩釜:七ヶ浜'!I42)</f>
        <v>277482.30100000004</v>
      </c>
      <c r="J42" s="1">
        <f>SUM('㈱塩釜:七ヶ浜'!J42)</f>
        <v>2</v>
      </c>
      <c r="K42" s="1">
        <f>SUM('㈱塩釜:七ヶ浜'!K42)</f>
        <v>33.3558</v>
      </c>
      <c r="L42" s="1">
        <f>SUM('㈱塩釜:七ヶ浜'!L42)</f>
        <v>17456.839</v>
      </c>
      <c r="M42" s="1">
        <f>SUM('㈱塩釜:七ヶ浜'!M42)</f>
        <v>0</v>
      </c>
      <c r="N42" s="1">
        <f>SUM('㈱塩釜:七ヶ浜'!N42)</f>
        <v>0</v>
      </c>
      <c r="O42" s="1">
        <f>SUM('㈱塩釜:七ヶ浜'!O42)</f>
        <v>0</v>
      </c>
      <c r="P42" s="1">
        <f>SUM('㈱塩釜:七ヶ浜'!P42)</f>
        <v>1</v>
      </c>
      <c r="Q42" s="1">
        <f>SUM('㈱塩釜:七ヶ浜'!Q42)</f>
        <v>22.2538</v>
      </c>
      <c r="R42" s="1">
        <f>SUM('㈱塩釜:七ヶ浜'!R42)</f>
        <v>14991.102</v>
      </c>
      <c r="S42" s="1">
        <f>SUM('㈱塩釜:七ヶ浜'!S42)</f>
        <v>1</v>
      </c>
      <c r="T42" s="1">
        <f>SUM('㈱塩釜:七ヶ浜'!T42)</f>
        <v>12.491</v>
      </c>
      <c r="U42" s="1">
        <f>SUM('㈱塩釜:七ヶ浜'!U42)</f>
        <v>5510.692</v>
      </c>
      <c r="V42" s="1">
        <f>SUM('㈱塩釜:七ヶ浜'!V42)</f>
        <v>3</v>
      </c>
      <c r="W42" s="1">
        <f>SUM('㈱塩釜:七ヶ浜'!W42)</f>
        <v>30.7734</v>
      </c>
      <c r="X42" s="6">
        <f>SUM('㈱塩釜:七ヶ浜'!X42)</f>
        <v>13756.586000000001</v>
      </c>
      <c r="Y42" s="1">
        <f>SUM('㈱塩釜:七ヶ浜'!Y42)</f>
        <v>4</v>
      </c>
      <c r="Z42" s="1">
        <f>SUM('㈱塩釜:七ヶ浜'!Z42)</f>
        <v>28.6032</v>
      </c>
      <c r="AA42" s="1">
        <f>SUM('㈱塩釜:七ヶ浜'!AA42)</f>
        <v>18676.693</v>
      </c>
      <c r="AB42" s="1">
        <f>SUM('㈱塩釜:七ヶ浜'!AB42)</f>
        <v>4</v>
      </c>
      <c r="AC42" s="1">
        <f>SUM('㈱塩釜:七ヶ浜'!AC42)</f>
        <v>30.408199999999997</v>
      </c>
      <c r="AD42" s="1">
        <f>SUM('㈱塩釜:七ヶ浜'!AD42)</f>
        <v>22731.127</v>
      </c>
      <c r="AE42" s="1">
        <f>SUM('㈱塩釜:七ヶ浜'!AE42)</f>
        <v>11</v>
      </c>
      <c r="AF42" s="1">
        <f>SUM('㈱塩釜:七ヶ浜'!AF42)</f>
        <v>144.8588</v>
      </c>
      <c r="AG42" s="1">
        <f>SUM('㈱塩釜:七ヶ浜'!AG42)</f>
        <v>82418.198</v>
      </c>
      <c r="AH42" s="1">
        <f>SUM('㈱塩釜:七ヶ浜'!AH42)</f>
        <v>20</v>
      </c>
      <c r="AI42" s="1">
        <f>SUM('㈱塩釜:七ヶ浜'!AI42)</f>
        <v>223.5159</v>
      </c>
      <c r="AJ42" s="1">
        <f>SUM('㈱塩釜:七ヶ浜'!AJ42)</f>
        <v>123413.81000000001</v>
      </c>
      <c r="AK42" s="1">
        <f>SUM('㈱塩釜:七ヶ浜'!AK42)</f>
        <v>25</v>
      </c>
      <c r="AL42" s="1">
        <f>SUM('㈱塩釜:七ヶ浜'!AL42)</f>
        <v>461.8926</v>
      </c>
      <c r="AM42" s="1">
        <f>SUM('㈱塩釜:七ヶ浜'!AM42)</f>
        <v>254006.81300000002</v>
      </c>
      <c r="AN42" s="1">
        <f>SUM('㈱塩釜:七ヶ浜'!AN42)</f>
        <v>107</v>
      </c>
      <c r="AO42" s="1">
        <f>SUM('㈱塩釜:七ヶ浜'!AO42)</f>
        <v>2223.3029</v>
      </c>
      <c r="AP42" s="1">
        <f>SUM('㈱塩釜:七ヶ浜'!AP42)</f>
        <v>1181168.1000000003</v>
      </c>
      <c r="AQ42" s="44" t="s">
        <v>23</v>
      </c>
      <c r="AR42" s="394" t="s">
        <v>52</v>
      </c>
      <c r="AS42" s="45"/>
      <c r="AT42" s="22"/>
    </row>
    <row r="43" spans="1:46" ht="18.75">
      <c r="A43" s="46" t="s">
        <v>53</v>
      </c>
      <c r="B43" s="395"/>
      <c r="C43" s="70" t="s">
        <v>24</v>
      </c>
      <c r="D43" s="2">
        <f>SUM('㈱塩釜:七ヶ浜'!D43)</f>
        <v>28</v>
      </c>
      <c r="E43" s="2">
        <f>SUM('㈱塩釜:七ヶ浜'!E43)</f>
        <v>609.3922</v>
      </c>
      <c r="F43" s="2">
        <f>SUM('㈱塩釜:七ヶ浜'!F43)</f>
        <v>328001.893</v>
      </c>
      <c r="G43" s="2">
        <f>SUM('㈱塩釜:七ヶ浜'!G43)</f>
        <v>34</v>
      </c>
      <c r="H43" s="2">
        <f>SUM('㈱塩釜:七ヶ浜'!H43)</f>
        <v>769.0885</v>
      </c>
      <c r="I43" s="2">
        <f>SUM('㈱塩釜:七ヶ浜'!I43)</f>
        <v>336997.50100000005</v>
      </c>
      <c r="J43" s="2">
        <f>SUM('㈱塩釜:七ヶ浜'!J43)</f>
        <v>6</v>
      </c>
      <c r="K43" s="2">
        <f>SUM('㈱塩釜:七ヶ浜'!K43)</f>
        <v>159.5994</v>
      </c>
      <c r="L43" s="2">
        <f>SUM('㈱塩釜:七ヶ浜'!L43)</f>
        <v>81249.821</v>
      </c>
      <c r="M43" s="2">
        <f>SUM('㈱塩釜:七ヶ浜'!M43)</f>
        <v>6</v>
      </c>
      <c r="N43" s="2">
        <f>SUM('㈱塩釜:七ヶ浜'!N43)</f>
        <v>148.53539999999998</v>
      </c>
      <c r="O43" s="2">
        <f>SUM('㈱塩釜:七ヶ浜'!O43)</f>
        <v>84202.76800000001</v>
      </c>
      <c r="P43" s="2">
        <f>SUM('㈱塩釜:七ヶ浜'!P43)</f>
        <v>18</v>
      </c>
      <c r="Q43" s="2">
        <f>SUM('㈱塩釜:七ヶ浜'!Q43)</f>
        <v>317.3858</v>
      </c>
      <c r="R43" s="2">
        <f>SUM('㈱塩釜:七ヶ浜'!R43)</f>
        <v>127343.052</v>
      </c>
      <c r="S43" s="2">
        <f>SUM('㈱塩釜:七ヶ浜'!S43)</f>
        <v>18</v>
      </c>
      <c r="T43" s="2">
        <f>SUM('㈱塩釜:七ヶ浜'!T43)</f>
        <v>277.54179999999997</v>
      </c>
      <c r="U43" s="2">
        <f>SUM('㈱塩釜:七ヶ浜'!U43)</f>
        <v>112262.889</v>
      </c>
      <c r="V43" s="2">
        <f>SUM('㈱塩釜:七ヶ浜'!V43)</f>
        <v>13</v>
      </c>
      <c r="W43" s="2">
        <f>SUM('㈱塩釜:七ヶ浜'!W43)</f>
        <v>180.7278</v>
      </c>
      <c r="X43" s="7">
        <f>SUM('㈱塩釜:七ヶ浜'!X43)</f>
        <v>102438.287</v>
      </c>
      <c r="Y43" s="2">
        <f>SUM('㈱塩釜:七ヶ浜'!Y43)</f>
        <v>48</v>
      </c>
      <c r="Z43" s="2">
        <f>SUM('㈱塩釜:七ヶ浜'!Z43)</f>
        <v>232.335</v>
      </c>
      <c r="AA43" s="2">
        <f>SUM('㈱塩釜:七ヶ浜'!AA43)</f>
        <v>191403.992</v>
      </c>
      <c r="AB43" s="2">
        <f>SUM('㈱塩釜:七ヶ浜'!AB43)</f>
        <v>85</v>
      </c>
      <c r="AC43" s="2">
        <f>SUM('㈱塩釜:七ヶ浜'!AC43)</f>
        <v>627.5401999999999</v>
      </c>
      <c r="AD43" s="2">
        <f>SUM('㈱塩釜:七ヶ浜'!AD43)</f>
        <v>594397.575</v>
      </c>
      <c r="AE43" s="2">
        <f>SUM('㈱塩釜:七ヶ浜'!AE43)</f>
        <v>116</v>
      </c>
      <c r="AF43" s="2">
        <f>SUM('㈱塩釜:七ヶ浜'!AF43)</f>
        <v>1093.9475</v>
      </c>
      <c r="AG43" s="2">
        <f>SUM('㈱塩釜:七ヶ浜'!AG43)</f>
        <v>1151088.694</v>
      </c>
      <c r="AH43" s="2">
        <f>SUM('㈱塩釜:七ヶ浜'!AH43)</f>
        <v>98</v>
      </c>
      <c r="AI43" s="2">
        <f>SUM('㈱塩釜:七ヶ浜'!AI43)</f>
        <v>1022.4986</v>
      </c>
      <c r="AJ43" s="2">
        <f>SUM('㈱塩釜:七ヶ浜'!AJ43)</f>
        <v>928543.479</v>
      </c>
      <c r="AK43" s="2">
        <f>SUM('㈱塩釜:七ヶ浜'!AK43)</f>
        <v>64</v>
      </c>
      <c r="AL43" s="2">
        <f>SUM('㈱塩釜:七ヶ浜'!AL43)</f>
        <v>1096.7591999999997</v>
      </c>
      <c r="AM43" s="2">
        <f>SUM('㈱塩釜:七ヶ浜'!AM43)</f>
        <v>652384.215</v>
      </c>
      <c r="AN43" s="2">
        <f>SUM('㈱塩釜:七ヶ浜'!AN43)</f>
        <v>534</v>
      </c>
      <c r="AO43" s="2">
        <f>SUM('㈱塩釜:七ヶ浜'!AO43)</f>
        <v>6535.3514000000005</v>
      </c>
      <c r="AP43" s="2">
        <f>SUM('㈱塩釜:七ヶ浜'!AP43)</f>
        <v>4690314.166</v>
      </c>
      <c r="AQ43" s="44" t="s">
        <v>24</v>
      </c>
      <c r="AR43" s="395"/>
      <c r="AS43" s="45" t="s">
        <v>53</v>
      </c>
      <c r="AT43" s="22"/>
    </row>
    <row r="44" spans="1:46" ht="18.75">
      <c r="A44" s="46"/>
      <c r="B44" s="394" t="s">
        <v>54</v>
      </c>
      <c r="C44" s="69" t="s">
        <v>23</v>
      </c>
      <c r="D44" s="1">
        <f>SUM('㈱塩釜:七ヶ浜'!D44)</f>
        <v>123</v>
      </c>
      <c r="E44" s="1">
        <f>SUM('㈱塩釜:七ヶ浜'!E44)</f>
        <v>8.1178</v>
      </c>
      <c r="F44" s="1">
        <f>SUM('㈱塩釜:七ヶ浜'!F44)</f>
        <v>3985.415</v>
      </c>
      <c r="G44" s="1">
        <f>SUM('㈱塩釜:七ヶ浜'!G44)</f>
        <v>101</v>
      </c>
      <c r="H44" s="1">
        <f>SUM('㈱塩釜:七ヶ浜'!H44)</f>
        <v>4.9807</v>
      </c>
      <c r="I44" s="1">
        <f>SUM('㈱塩釜:七ヶ浜'!I44)</f>
        <v>1571.619</v>
      </c>
      <c r="J44" s="1">
        <f>SUM('㈱塩釜:七ヶ浜'!J44)</f>
        <v>0</v>
      </c>
      <c r="K44" s="1">
        <f>SUM('㈱塩釜:七ヶ浜'!K44)</f>
        <v>0</v>
      </c>
      <c r="L44" s="1">
        <f>SUM('㈱塩釜:七ヶ浜'!L44)</f>
        <v>0</v>
      </c>
      <c r="M44" s="1">
        <f>SUM('㈱塩釜:七ヶ浜'!M44)</f>
        <v>0</v>
      </c>
      <c r="N44" s="1">
        <f>SUM('㈱塩釜:七ヶ浜'!N44)</f>
        <v>0</v>
      </c>
      <c r="O44" s="1">
        <f>SUM('㈱塩釜:七ヶ浜'!O44)</f>
        <v>0</v>
      </c>
      <c r="P44" s="1">
        <f>SUM('㈱塩釜:七ヶ浜'!P44)</f>
        <v>0</v>
      </c>
      <c r="Q44" s="1">
        <f>SUM('㈱塩釜:七ヶ浜'!Q44)</f>
        <v>0</v>
      </c>
      <c r="R44" s="1">
        <f>SUM('㈱塩釜:七ヶ浜'!R44)</f>
        <v>0</v>
      </c>
      <c r="S44" s="1">
        <f>SUM('㈱塩釜:七ヶ浜'!S44)</f>
        <v>0</v>
      </c>
      <c r="T44" s="1">
        <f>SUM('㈱塩釜:七ヶ浜'!T44)</f>
        <v>0</v>
      </c>
      <c r="U44" s="1">
        <f>SUM('㈱塩釜:七ヶ浜'!U44)</f>
        <v>0</v>
      </c>
      <c r="V44" s="1">
        <f>SUM('㈱塩釜:七ヶ浜'!V44)</f>
        <v>0</v>
      </c>
      <c r="W44" s="1">
        <f>SUM('㈱塩釜:七ヶ浜'!W44)</f>
        <v>0</v>
      </c>
      <c r="X44" s="6">
        <f>SUM('㈱塩釜:七ヶ浜'!X44)</f>
        <v>0</v>
      </c>
      <c r="Y44" s="1">
        <f>SUM('㈱塩釜:七ヶ浜'!Y44)</f>
        <v>0</v>
      </c>
      <c r="Z44" s="1">
        <f>SUM('㈱塩釜:七ヶ浜'!Z44)</f>
        <v>0</v>
      </c>
      <c r="AA44" s="1">
        <f>SUM('㈱塩釜:七ヶ浜'!AA44)</f>
        <v>0</v>
      </c>
      <c r="AB44" s="1">
        <f>SUM('㈱塩釜:七ヶ浜'!AB44)</f>
        <v>0</v>
      </c>
      <c r="AC44" s="1">
        <f>SUM('㈱塩釜:七ヶ浜'!AC44)</f>
        <v>0</v>
      </c>
      <c r="AD44" s="1">
        <f>SUM('㈱塩釜:七ヶ浜'!AD44)</f>
        <v>0</v>
      </c>
      <c r="AE44" s="1">
        <f>SUM('㈱塩釜:七ヶ浜'!AE44)</f>
        <v>1</v>
      </c>
      <c r="AF44" s="1">
        <f>SUM('㈱塩釜:七ヶ浜'!AF44)</f>
        <v>0.0095</v>
      </c>
      <c r="AG44" s="1">
        <f>SUM('㈱塩釜:七ヶ浜'!AG44)</f>
        <v>11.881</v>
      </c>
      <c r="AH44" s="1">
        <f>SUM('㈱塩釜:七ヶ浜'!AH44)</f>
        <v>2</v>
      </c>
      <c r="AI44" s="1">
        <f>SUM('㈱塩釜:七ヶ浜'!AI44)</f>
        <v>0.7566</v>
      </c>
      <c r="AJ44" s="1">
        <f>SUM('㈱塩釜:七ヶ浜'!AJ44)</f>
        <v>580.861</v>
      </c>
      <c r="AK44" s="1">
        <f>SUM('㈱塩釜:七ヶ浜'!AK44)</f>
        <v>28</v>
      </c>
      <c r="AL44" s="1">
        <f>SUM('㈱塩釜:七ヶ浜'!AL44)</f>
        <v>9.3412</v>
      </c>
      <c r="AM44" s="1">
        <f>SUM('㈱塩釜:七ヶ浜'!AM44)</f>
        <v>6013.524</v>
      </c>
      <c r="AN44" s="1">
        <f>SUM('㈱塩釜:七ヶ浜'!AN44)</f>
        <v>255</v>
      </c>
      <c r="AO44" s="1">
        <f>SUM('㈱塩釜:七ヶ浜'!AO44)</f>
        <v>23.205800000000004</v>
      </c>
      <c r="AP44" s="1">
        <f>SUM('㈱塩釜:七ヶ浜'!AP44)</f>
        <v>12163.3</v>
      </c>
      <c r="AQ44" s="54" t="s">
        <v>23</v>
      </c>
      <c r="AR44" s="394" t="s">
        <v>54</v>
      </c>
      <c r="AS44" s="45"/>
      <c r="AT44" s="22"/>
    </row>
    <row r="45" spans="1:46" ht="18.75">
      <c r="A45" s="46" t="s">
        <v>27</v>
      </c>
      <c r="B45" s="395"/>
      <c r="C45" s="70" t="s">
        <v>24</v>
      </c>
      <c r="D45" s="2">
        <f>SUM('㈱塩釜:七ヶ浜'!D45)</f>
        <v>8</v>
      </c>
      <c r="E45" s="2">
        <f>SUM('㈱塩釜:七ヶ浜'!E45)</f>
        <v>8.7632</v>
      </c>
      <c r="F45" s="2">
        <f>SUM('㈱塩釜:七ヶ浜'!F45)</f>
        <v>3030.628</v>
      </c>
      <c r="G45" s="2">
        <f>SUM('㈱塩釜:七ヶ浜'!G45)</f>
        <v>12</v>
      </c>
      <c r="H45" s="2">
        <f>SUM('㈱塩釜:七ヶ浜'!H45)</f>
        <v>0.7962</v>
      </c>
      <c r="I45" s="2">
        <f>SUM('㈱塩釜:七ヶ浜'!I45)</f>
        <v>341.179</v>
      </c>
      <c r="J45" s="2">
        <f>SUM('㈱塩釜:七ヶ浜'!J45)</f>
        <v>0</v>
      </c>
      <c r="K45" s="2">
        <f>SUM('㈱塩釜:七ヶ浜'!K45)</f>
        <v>0</v>
      </c>
      <c r="L45" s="2">
        <f>SUM('㈱塩釜:七ヶ浜'!L45)</f>
        <v>0</v>
      </c>
      <c r="M45" s="2">
        <f>SUM('㈱塩釜:七ヶ浜'!M45)</f>
        <v>0</v>
      </c>
      <c r="N45" s="2">
        <f>SUM('㈱塩釜:七ヶ浜'!N45)</f>
        <v>0</v>
      </c>
      <c r="O45" s="2">
        <f>SUM('㈱塩釜:七ヶ浜'!O45)</f>
        <v>0</v>
      </c>
      <c r="P45" s="2">
        <f>SUM('㈱塩釜:七ヶ浜'!P45)</f>
        <v>0</v>
      </c>
      <c r="Q45" s="2">
        <f>SUM('㈱塩釜:七ヶ浜'!Q45)</f>
        <v>0</v>
      </c>
      <c r="R45" s="2">
        <f>SUM('㈱塩釜:七ヶ浜'!R45)</f>
        <v>0</v>
      </c>
      <c r="S45" s="2">
        <f>SUM('㈱塩釜:七ヶ浜'!S45)</f>
        <v>0</v>
      </c>
      <c r="T45" s="2">
        <f>SUM('㈱塩釜:七ヶ浜'!T45)</f>
        <v>0</v>
      </c>
      <c r="U45" s="2">
        <f>SUM('㈱塩釜:七ヶ浜'!U45)</f>
        <v>0</v>
      </c>
      <c r="V45" s="2">
        <f>SUM('㈱塩釜:七ヶ浜'!V45)</f>
        <v>0</v>
      </c>
      <c r="W45" s="2">
        <f>SUM('㈱塩釜:七ヶ浜'!W45)</f>
        <v>0</v>
      </c>
      <c r="X45" s="7">
        <f>SUM('㈱塩釜:七ヶ浜'!X45)</f>
        <v>0</v>
      </c>
      <c r="Y45" s="2">
        <f>SUM('㈱塩釜:七ヶ浜'!Y45)</f>
        <v>0</v>
      </c>
      <c r="Z45" s="2">
        <f>SUM('㈱塩釜:七ヶ浜'!Z45)</f>
        <v>0</v>
      </c>
      <c r="AA45" s="2">
        <f>SUM('㈱塩釜:七ヶ浜'!AA45)</f>
        <v>0</v>
      </c>
      <c r="AB45" s="2">
        <f>SUM('㈱塩釜:七ヶ浜'!AB45)</f>
        <v>0</v>
      </c>
      <c r="AC45" s="2">
        <f>SUM('㈱塩釜:七ヶ浜'!AC45)</f>
        <v>0</v>
      </c>
      <c r="AD45" s="2">
        <f>SUM('㈱塩釜:七ヶ浜'!AD45)</f>
        <v>0</v>
      </c>
      <c r="AE45" s="2">
        <f>SUM('㈱塩釜:七ヶ浜'!AE45)</f>
        <v>0</v>
      </c>
      <c r="AF45" s="2">
        <f>SUM('㈱塩釜:七ヶ浜'!AF45)</f>
        <v>0</v>
      </c>
      <c r="AG45" s="2">
        <f>SUM('㈱塩釜:七ヶ浜'!AG45)</f>
        <v>0</v>
      </c>
      <c r="AH45" s="2">
        <f>SUM('㈱塩釜:七ヶ浜'!AH45)</f>
        <v>0</v>
      </c>
      <c r="AI45" s="2">
        <f>SUM('㈱塩釜:七ヶ浜'!AI45)</f>
        <v>0</v>
      </c>
      <c r="AJ45" s="2">
        <f>SUM('㈱塩釜:七ヶ浜'!AJ45)</f>
        <v>0</v>
      </c>
      <c r="AK45" s="2">
        <f>SUM('㈱塩釜:七ヶ浜'!AK45)</f>
        <v>0</v>
      </c>
      <c r="AL45" s="2">
        <f>SUM('㈱塩釜:七ヶ浜'!AL45)</f>
        <v>0</v>
      </c>
      <c r="AM45" s="2">
        <f>SUM('㈱塩釜:七ヶ浜'!AM45)</f>
        <v>0</v>
      </c>
      <c r="AN45" s="2">
        <f>SUM('㈱塩釜:七ヶ浜'!AN45)</f>
        <v>20</v>
      </c>
      <c r="AO45" s="2">
        <f>SUM('㈱塩釜:七ヶ浜'!AO45)</f>
        <v>9.5594</v>
      </c>
      <c r="AP45" s="2">
        <f>SUM('㈱塩釜:七ヶ浜'!AP45)</f>
        <v>3371.8070000000002</v>
      </c>
      <c r="AQ45" s="48" t="s">
        <v>24</v>
      </c>
      <c r="AR45" s="395"/>
      <c r="AS45" s="55" t="s">
        <v>27</v>
      </c>
      <c r="AT45" s="22"/>
    </row>
    <row r="46" spans="1:46" ht="18.75">
      <c r="A46" s="46"/>
      <c r="B46" s="394" t="s">
        <v>55</v>
      </c>
      <c r="C46" s="69" t="s">
        <v>23</v>
      </c>
      <c r="D46" s="1">
        <f>SUM('㈱塩釜:七ヶ浜'!D46)</f>
        <v>0</v>
      </c>
      <c r="E46" s="1">
        <f>SUM('㈱塩釜:七ヶ浜'!E46)</f>
        <v>0</v>
      </c>
      <c r="F46" s="1">
        <f>SUM('㈱塩釜:七ヶ浜'!F46)</f>
        <v>0</v>
      </c>
      <c r="G46" s="1">
        <f>SUM('㈱塩釜:七ヶ浜'!G46)</f>
        <v>0</v>
      </c>
      <c r="H46" s="1">
        <f>SUM('㈱塩釜:七ヶ浜'!H46)</f>
        <v>0</v>
      </c>
      <c r="I46" s="1">
        <f>SUM('㈱塩釜:七ヶ浜'!I46)</f>
        <v>0</v>
      </c>
      <c r="J46" s="1">
        <f>SUM('㈱塩釜:七ヶ浜'!J46)</f>
        <v>0</v>
      </c>
      <c r="K46" s="1">
        <f>SUM('㈱塩釜:七ヶ浜'!K46)</f>
        <v>0</v>
      </c>
      <c r="L46" s="1">
        <f>SUM('㈱塩釜:七ヶ浜'!L46)</f>
        <v>0</v>
      </c>
      <c r="M46" s="1">
        <f>SUM('㈱塩釜:七ヶ浜'!M46)</f>
        <v>0</v>
      </c>
      <c r="N46" s="1">
        <f>SUM('㈱塩釜:七ヶ浜'!N46)</f>
        <v>0</v>
      </c>
      <c r="O46" s="1">
        <f>SUM('㈱塩釜:七ヶ浜'!O46)</f>
        <v>0</v>
      </c>
      <c r="P46" s="1">
        <f>SUM('㈱塩釜:七ヶ浜'!P46)</f>
        <v>0</v>
      </c>
      <c r="Q46" s="1">
        <f>SUM('㈱塩釜:七ヶ浜'!Q46)</f>
        <v>0</v>
      </c>
      <c r="R46" s="1">
        <f>SUM('㈱塩釜:七ヶ浜'!R46)</f>
        <v>0</v>
      </c>
      <c r="S46" s="1">
        <f>SUM('㈱塩釜:七ヶ浜'!S46)</f>
        <v>0</v>
      </c>
      <c r="T46" s="1">
        <f>SUM('㈱塩釜:七ヶ浜'!T46)</f>
        <v>0</v>
      </c>
      <c r="U46" s="1">
        <f>SUM('㈱塩釜:七ヶ浜'!U46)</f>
        <v>0</v>
      </c>
      <c r="V46" s="1">
        <f>SUM('㈱塩釜:七ヶ浜'!V46)</f>
        <v>0</v>
      </c>
      <c r="W46" s="1">
        <f>SUM('㈱塩釜:七ヶ浜'!W46)</f>
        <v>0</v>
      </c>
      <c r="X46" s="6">
        <f>SUM('㈱塩釜:七ヶ浜'!X46)</f>
        <v>0</v>
      </c>
      <c r="Y46" s="1">
        <f>SUM('㈱塩釜:七ヶ浜'!Y46)</f>
        <v>0</v>
      </c>
      <c r="Z46" s="1">
        <f>SUM('㈱塩釜:七ヶ浜'!Z46)</f>
        <v>0</v>
      </c>
      <c r="AA46" s="1">
        <f>SUM('㈱塩釜:七ヶ浜'!AA46)</f>
        <v>0</v>
      </c>
      <c r="AB46" s="1">
        <f>SUM('㈱塩釜:七ヶ浜'!AB46)</f>
        <v>0</v>
      </c>
      <c r="AC46" s="1">
        <f>SUM('㈱塩釜:七ヶ浜'!AC46)</f>
        <v>0</v>
      </c>
      <c r="AD46" s="1">
        <f>SUM('㈱塩釜:七ヶ浜'!AD46)</f>
        <v>0</v>
      </c>
      <c r="AE46" s="1">
        <f>SUM('㈱塩釜:七ヶ浜'!AE46)</f>
        <v>0</v>
      </c>
      <c r="AF46" s="1">
        <f>SUM('㈱塩釜:七ヶ浜'!AF46)</f>
        <v>0</v>
      </c>
      <c r="AG46" s="1">
        <f>SUM('㈱塩釜:七ヶ浜'!AG46)</f>
        <v>0</v>
      </c>
      <c r="AH46" s="1">
        <f>SUM('㈱塩釜:七ヶ浜'!AH46)</f>
        <v>0</v>
      </c>
      <c r="AI46" s="1">
        <f>SUM('㈱塩釜:七ヶ浜'!AI46)</f>
        <v>0</v>
      </c>
      <c r="AJ46" s="1">
        <f>SUM('㈱塩釜:七ヶ浜'!AJ46)</f>
        <v>0</v>
      </c>
      <c r="AK46" s="1">
        <f>SUM('㈱塩釜:七ヶ浜'!AK46)</f>
        <v>0</v>
      </c>
      <c r="AL46" s="1">
        <f>SUM('㈱塩釜:七ヶ浜'!AL46)</f>
        <v>0</v>
      </c>
      <c r="AM46" s="1">
        <f>SUM('㈱塩釜:七ヶ浜'!AM46)</f>
        <v>0</v>
      </c>
      <c r="AN46" s="1">
        <f>SUM('㈱塩釜:七ヶ浜'!AN46)</f>
        <v>0</v>
      </c>
      <c r="AO46" s="1">
        <f>SUM('㈱塩釜:七ヶ浜'!AO46)</f>
        <v>0</v>
      </c>
      <c r="AP46" s="1">
        <f>SUM('㈱塩釜:七ヶ浜'!AP46)</f>
        <v>0</v>
      </c>
      <c r="AQ46" s="44" t="s">
        <v>23</v>
      </c>
      <c r="AR46" s="394" t="s">
        <v>55</v>
      </c>
      <c r="AS46" s="55"/>
      <c r="AT46" s="22"/>
    </row>
    <row r="47" spans="1:46" ht="18.75">
      <c r="A47" s="50"/>
      <c r="B47" s="395"/>
      <c r="C47" s="70" t="s">
        <v>24</v>
      </c>
      <c r="D47" s="2">
        <f>SUM('㈱塩釜:七ヶ浜'!D47)</f>
        <v>0</v>
      </c>
      <c r="E47" s="2">
        <f>SUM('㈱塩釜:七ヶ浜'!E47)</f>
        <v>0</v>
      </c>
      <c r="F47" s="2">
        <f>SUM('㈱塩釜:七ヶ浜'!F47)</f>
        <v>0</v>
      </c>
      <c r="G47" s="2">
        <f>SUM('㈱塩釜:七ヶ浜'!G47)</f>
        <v>0</v>
      </c>
      <c r="H47" s="2">
        <f>SUM('㈱塩釜:七ヶ浜'!H47)</f>
        <v>0</v>
      </c>
      <c r="I47" s="2">
        <f>SUM('㈱塩釜:七ヶ浜'!I47)</f>
        <v>0</v>
      </c>
      <c r="J47" s="2">
        <f>SUM('㈱塩釜:七ヶ浜'!J47)</f>
        <v>0</v>
      </c>
      <c r="K47" s="2">
        <f>SUM('㈱塩釜:七ヶ浜'!K47)</f>
        <v>0</v>
      </c>
      <c r="L47" s="2">
        <f>SUM('㈱塩釜:七ヶ浜'!L47)</f>
        <v>0</v>
      </c>
      <c r="M47" s="2">
        <f>SUM('㈱塩釜:七ヶ浜'!M47)</f>
        <v>0</v>
      </c>
      <c r="N47" s="2">
        <f>SUM('㈱塩釜:七ヶ浜'!N47)</f>
        <v>0</v>
      </c>
      <c r="O47" s="2">
        <f>SUM('㈱塩釜:七ヶ浜'!O47)</f>
        <v>0</v>
      </c>
      <c r="P47" s="2">
        <f>SUM('㈱塩釜:七ヶ浜'!P47)</f>
        <v>0</v>
      </c>
      <c r="Q47" s="2">
        <f>SUM('㈱塩釜:七ヶ浜'!Q47)</f>
        <v>0</v>
      </c>
      <c r="R47" s="2">
        <f>SUM('㈱塩釜:七ヶ浜'!R47)</f>
        <v>0</v>
      </c>
      <c r="S47" s="2">
        <f>SUM('㈱塩釜:七ヶ浜'!S47)</f>
        <v>0</v>
      </c>
      <c r="T47" s="2">
        <f>SUM('㈱塩釜:七ヶ浜'!T47)</f>
        <v>0</v>
      </c>
      <c r="U47" s="2">
        <f>SUM('㈱塩釜:七ヶ浜'!U47)</f>
        <v>0</v>
      </c>
      <c r="V47" s="2">
        <f>SUM('㈱塩釜:七ヶ浜'!V47)</f>
        <v>0</v>
      </c>
      <c r="W47" s="2">
        <f>SUM('㈱塩釜:七ヶ浜'!W47)</f>
        <v>0</v>
      </c>
      <c r="X47" s="7">
        <f>SUM('㈱塩釜:七ヶ浜'!X47)</f>
        <v>0</v>
      </c>
      <c r="Y47" s="2">
        <f>SUM('㈱塩釜:七ヶ浜'!Y47)</f>
        <v>0</v>
      </c>
      <c r="Z47" s="2">
        <f>SUM('㈱塩釜:七ヶ浜'!Z47)</f>
        <v>0</v>
      </c>
      <c r="AA47" s="2">
        <f>SUM('㈱塩釜:七ヶ浜'!AA47)</f>
        <v>0</v>
      </c>
      <c r="AB47" s="2">
        <f>SUM('㈱塩釜:七ヶ浜'!AB47)</f>
        <v>0</v>
      </c>
      <c r="AC47" s="2">
        <f>SUM('㈱塩釜:七ヶ浜'!AC47)</f>
        <v>0</v>
      </c>
      <c r="AD47" s="2">
        <f>SUM('㈱塩釜:七ヶ浜'!AD47)</f>
        <v>0</v>
      </c>
      <c r="AE47" s="2">
        <f>SUM('㈱塩釜:七ヶ浜'!AE47)</f>
        <v>0</v>
      </c>
      <c r="AF47" s="2">
        <f>SUM('㈱塩釜:七ヶ浜'!AF47)</f>
        <v>0</v>
      </c>
      <c r="AG47" s="2">
        <f>SUM('㈱塩釜:七ヶ浜'!AG47)</f>
        <v>0</v>
      </c>
      <c r="AH47" s="2">
        <f>SUM('㈱塩釜:七ヶ浜'!AH47)</f>
        <v>0</v>
      </c>
      <c r="AI47" s="2">
        <f>SUM('㈱塩釜:七ヶ浜'!AI47)</f>
        <v>0</v>
      </c>
      <c r="AJ47" s="2">
        <f>SUM('㈱塩釜:七ヶ浜'!AJ47)</f>
        <v>0</v>
      </c>
      <c r="AK47" s="2">
        <f>SUM('㈱塩釜:七ヶ浜'!AK47)</f>
        <v>0</v>
      </c>
      <c r="AL47" s="2">
        <f>SUM('㈱塩釜:七ヶ浜'!AL47)</f>
        <v>0</v>
      </c>
      <c r="AM47" s="2">
        <f>SUM('㈱塩釜:七ヶ浜'!AM47)</f>
        <v>0</v>
      </c>
      <c r="AN47" s="2">
        <f>SUM('㈱塩釜:七ヶ浜'!AN47)</f>
        <v>0</v>
      </c>
      <c r="AO47" s="2">
        <f>SUM('㈱塩釜:七ヶ浜'!AO47)</f>
        <v>0</v>
      </c>
      <c r="AP47" s="2">
        <f>SUM('㈱塩釜:七ヶ浜'!AP47)</f>
        <v>0</v>
      </c>
      <c r="AQ47" s="51" t="s">
        <v>24</v>
      </c>
      <c r="AR47" s="395"/>
      <c r="AS47" s="56"/>
      <c r="AT47" s="22"/>
    </row>
    <row r="48" spans="1:46" ht="18.75">
      <c r="A48" s="46"/>
      <c r="B48" s="394" t="s">
        <v>56</v>
      </c>
      <c r="C48" s="69" t="s">
        <v>23</v>
      </c>
      <c r="D48" s="1">
        <f>SUM('㈱塩釜:七ヶ浜'!D48)</f>
        <v>202</v>
      </c>
      <c r="E48" s="1">
        <f>SUM('㈱塩釜:七ヶ浜'!E48)</f>
        <v>38.7235</v>
      </c>
      <c r="F48" s="1">
        <f>SUM('㈱塩釜:七ヶ浜'!F48)</f>
        <v>17724.483</v>
      </c>
      <c r="G48" s="1">
        <f>SUM('㈱塩釜:七ヶ浜'!G48)</f>
        <v>1</v>
      </c>
      <c r="H48" s="1">
        <f>SUM('㈱塩釜:七ヶ浜'!H48)</f>
        <v>0.195</v>
      </c>
      <c r="I48" s="1">
        <f>SUM('㈱塩釜:七ヶ浜'!I48)</f>
        <v>93.084</v>
      </c>
      <c r="J48" s="1">
        <f>SUM('㈱塩釜:七ヶ浜'!J48)</f>
        <v>0</v>
      </c>
      <c r="K48" s="1">
        <f>SUM('㈱塩釜:七ヶ浜'!K48)</f>
        <v>0</v>
      </c>
      <c r="L48" s="1">
        <f>SUM('㈱塩釜:七ヶ浜'!L48)</f>
        <v>0</v>
      </c>
      <c r="M48" s="1">
        <f>SUM('㈱塩釜:七ヶ浜'!M48)</f>
        <v>0</v>
      </c>
      <c r="N48" s="1">
        <f>SUM('㈱塩釜:七ヶ浜'!N48)</f>
        <v>0</v>
      </c>
      <c r="O48" s="1">
        <f>SUM('㈱塩釜:七ヶ浜'!O48)</f>
        <v>0</v>
      </c>
      <c r="P48" s="1">
        <f>SUM('㈱塩釜:七ヶ浜'!P48)</f>
        <v>0</v>
      </c>
      <c r="Q48" s="1">
        <f>SUM('㈱塩釜:七ヶ浜'!Q48)</f>
        <v>0</v>
      </c>
      <c r="R48" s="1">
        <f>SUM('㈱塩釜:七ヶ浜'!R48)</f>
        <v>0</v>
      </c>
      <c r="S48" s="1">
        <f>SUM('㈱塩釜:七ヶ浜'!S48)</f>
        <v>0</v>
      </c>
      <c r="T48" s="1">
        <f>SUM('㈱塩釜:七ヶ浜'!T48)</f>
        <v>0</v>
      </c>
      <c r="U48" s="1">
        <f>SUM('㈱塩釜:七ヶ浜'!U48)</f>
        <v>0</v>
      </c>
      <c r="V48" s="1">
        <f>SUM('㈱塩釜:七ヶ浜'!V48)</f>
        <v>38</v>
      </c>
      <c r="W48" s="1">
        <f>SUM('㈱塩釜:七ヶ浜'!W48)</f>
        <v>19.7221</v>
      </c>
      <c r="X48" s="6">
        <f>SUM('㈱塩釜:七ヶ浜'!X48)</f>
        <v>6681.375999999999</v>
      </c>
      <c r="Y48" s="1">
        <f>SUM('㈱塩釜:七ヶ浜'!Y48)</f>
        <v>292</v>
      </c>
      <c r="Z48" s="1">
        <f>SUM('㈱塩釜:七ヶ浜'!Z48)</f>
        <v>120.29459999999999</v>
      </c>
      <c r="AA48" s="1">
        <f>SUM('㈱塩釜:七ヶ浜'!AA48)</f>
        <v>44872.53599999999</v>
      </c>
      <c r="AB48" s="1">
        <f>SUM('㈱塩釜:七ヶ浜'!AB48)</f>
        <v>197</v>
      </c>
      <c r="AC48" s="1">
        <f>SUM('㈱塩釜:七ヶ浜'!AC48)</f>
        <v>89.1712</v>
      </c>
      <c r="AD48" s="1">
        <f>SUM('㈱塩釜:七ヶ浜'!AD48)</f>
        <v>29750.896</v>
      </c>
      <c r="AE48" s="1">
        <f>SUM('㈱塩釜:七ヶ浜'!AE48)</f>
        <v>190</v>
      </c>
      <c r="AF48" s="1">
        <f>SUM('㈱塩釜:七ヶ浜'!AF48)</f>
        <v>85.196</v>
      </c>
      <c r="AG48" s="1">
        <f>SUM('㈱塩釜:七ヶ浜'!AG48)</f>
        <v>36734.133</v>
      </c>
      <c r="AH48" s="1">
        <f>SUM('㈱塩釜:七ヶ浜'!AH48)</f>
        <v>82</v>
      </c>
      <c r="AI48" s="1">
        <f>SUM('㈱塩釜:七ヶ浜'!AI48)</f>
        <v>31.220999999999997</v>
      </c>
      <c r="AJ48" s="1">
        <f>SUM('㈱塩釜:七ヶ浜'!AJ48)</f>
        <v>12247.546</v>
      </c>
      <c r="AK48" s="1">
        <f>SUM('㈱塩釜:七ヶ浜'!AK48)</f>
        <v>200</v>
      </c>
      <c r="AL48" s="1">
        <f>SUM('㈱塩釜:七ヶ浜'!AL48)</f>
        <v>90.6342</v>
      </c>
      <c r="AM48" s="1">
        <f>SUM('㈱塩釜:七ヶ浜'!AM48)</f>
        <v>42063.17</v>
      </c>
      <c r="AN48" s="1">
        <f>SUM('㈱塩釜:七ヶ浜'!AN48)</f>
        <v>1202</v>
      </c>
      <c r="AO48" s="1">
        <f>SUM('㈱塩釜:七ヶ浜'!AO48)</f>
        <v>475.15760000000006</v>
      </c>
      <c r="AP48" s="1">
        <f>SUM('㈱塩釜:七ヶ浜'!AP48)</f>
        <v>190167.224</v>
      </c>
      <c r="AQ48" s="44" t="s">
        <v>23</v>
      </c>
      <c r="AR48" s="394" t="s">
        <v>56</v>
      </c>
      <c r="AS48" s="55"/>
      <c r="AT48" s="22"/>
    </row>
    <row r="49" spans="1:46" ht="18.75">
      <c r="A49" s="46" t="s">
        <v>57</v>
      </c>
      <c r="B49" s="395"/>
      <c r="C49" s="70" t="s">
        <v>24</v>
      </c>
      <c r="D49" s="2">
        <f>SUM('㈱塩釜:七ヶ浜'!D49)</f>
        <v>0</v>
      </c>
      <c r="E49" s="2">
        <f>SUM('㈱塩釜:七ヶ浜'!E49)</f>
        <v>0</v>
      </c>
      <c r="F49" s="2">
        <f>SUM('㈱塩釜:七ヶ浜'!F49)</f>
        <v>0</v>
      </c>
      <c r="G49" s="2">
        <f>SUM('㈱塩釜:七ヶ浜'!G49)</f>
        <v>0</v>
      </c>
      <c r="H49" s="2">
        <f>SUM('㈱塩釜:七ヶ浜'!H49)</f>
        <v>0</v>
      </c>
      <c r="I49" s="2">
        <f>SUM('㈱塩釜:七ヶ浜'!I49)</f>
        <v>0</v>
      </c>
      <c r="J49" s="2">
        <f>SUM('㈱塩釜:七ヶ浜'!J49)</f>
        <v>0</v>
      </c>
      <c r="K49" s="2">
        <f>SUM('㈱塩釜:七ヶ浜'!K49)</f>
        <v>0</v>
      </c>
      <c r="L49" s="2">
        <f>SUM('㈱塩釜:七ヶ浜'!L49)</f>
        <v>0</v>
      </c>
      <c r="M49" s="2">
        <f>SUM('㈱塩釜:七ヶ浜'!M49)</f>
        <v>0</v>
      </c>
      <c r="N49" s="2">
        <f>SUM('㈱塩釜:七ヶ浜'!N49)</f>
        <v>0</v>
      </c>
      <c r="O49" s="2">
        <f>SUM('㈱塩釜:七ヶ浜'!O49)</f>
        <v>0</v>
      </c>
      <c r="P49" s="2">
        <f>SUM('㈱塩釜:七ヶ浜'!P49)</f>
        <v>0</v>
      </c>
      <c r="Q49" s="2">
        <f>SUM('㈱塩釜:七ヶ浜'!Q49)</f>
        <v>0</v>
      </c>
      <c r="R49" s="2">
        <f>SUM('㈱塩釜:七ヶ浜'!R49)</f>
        <v>0</v>
      </c>
      <c r="S49" s="2">
        <f>SUM('㈱塩釜:七ヶ浜'!S49)</f>
        <v>0</v>
      </c>
      <c r="T49" s="2">
        <f>SUM('㈱塩釜:七ヶ浜'!T49)</f>
        <v>0</v>
      </c>
      <c r="U49" s="2">
        <f>SUM('㈱塩釜:七ヶ浜'!U49)</f>
        <v>0</v>
      </c>
      <c r="V49" s="2">
        <f>SUM('㈱塩釜:七ヶ浜'!V49)</f>
        <v>0</v>
      </c>
      <c r="W49" s="2">
        <f>SUM('㈱塩釜:七ヶ浜'!W49)</f>
        <v>0</v>
      </c>
      <c r="X49" s="7">
        <f>SUM('㈱塩釜:七ヶ浜'!X49)</f>
        <v>0</v>
      </c>
      <c r="Y49" s="2">
        <f>SUM('㈱塩釜:七ヶ浜'!Y49)</f>
        <v>1</v>
      </c>
      <c r="Z49" s="2">
        <f>SUM('㈱塩釜:七ヶ浜'!Z49)</f>
        <v>0.07</v>
      </c>
      <c r="AA49" s="2">
        <f>SUM('㈱塩釜:七ヶ浜'!AA49)</f>
        <v>34.535</v>
      </c>
      <c r="AB49" s="2">
        <f>SUM('㈱塩釜:七ヶ浜'!AB49)</f>
        <v>0</v>
      </c>
      <c r="AC49" s="2">
        <f>SUM('㈱塩釜:七ヶ浜'!AC49)</f>
        <v>0</v>
      </c>
      <c r="AD49" s="2">
        <f>SUM('㈱塩釜:七ヶ浜'!AD49)</f>
        <v>0</v>
      </c>
      <c r="AE49" s="2">
        <f>SUM('㈱塩釜:七ヶ浜'!AE49)</f>
        <v>0</v>
      </c>
      <c r="AF49" s="2">
        <f>SUM('㈱塩釜:七ヶ浜'!AF49)</f>
        <v>0</v>
      </c>
      <c r="AG49" s="2">
        <f>SUM('㈱塩釜:七ヶ浜'!AG49)</f>
        <v>0</v>
      </c>
      <c r="AH49" s="2">
        <f>SUM('㈱塩釜:七ヶ浜'!AH49)</f>
        <v>0</v>
      </c>
      <c r="AI49" s="2">
        <f>SUM('㈱塩釜:七ヶ浜'!AI49)</f>
        <v>0</v>
      </c>
      <c r="AJ49" s="2">
        <f>SUM('㈱塩釜:七ヶ浜'!AJ49)</f>
        <v>0</v>
      </c>
      <c r="AK49" s="2">
        <f>SUM('㈱塩釜:七ヶ浜'!AK49)</f>
        <v>0</v>
      </c>
      <c r="AL49" s="2">
        <f>SUM('㈱塩釜:七ヶ浜'!AL49)</f>
        <v>0</v>
      </c>
      <c r="AM49" s="2">
        <f>SUM('㈱塩釜:七ヶ浜'!AM49)</f>
        <v>0</v>
      </c>
      <c r="AN49" s="2">
        <f>SUM('㈱塩釜:七ヶ浜'!AN49)</f>
        <v>1</v>
      </c>
      <c r="AO49" s="2">
        <f>SUM('㈱塩釜:七ヶ浜'!AO49)</f>
        <v>0.07</v>
      </c>
      <c r="AP49" s="2">
        <f>SUM('㈱塩釜:七ヶ浜'!AP49)</f>
        <v>34.535</v>
      </c>
      <c r="AQ49" s="48" t="s">
        <v>24</v>
      </c>
      <c r="AR49" s="395"/>
      <c r="AS49" s="55" t="s">
        <v>57</v>
      </c>
      <c r="AT49" s="22"/>
    </row>
    <row r="50" spans="1:46" ht="18.75">
      <c r="A50" s="46"/>
      <c r="B50" s="394" t="s">
        <v>58</v>
      </c>
      <c r="C50" s="69" t="s">
        <v>23</v>
      </c>
      <c r="D50" s="1">
        <f>SUM('㈱塩釜:七ヶ浜'!D50)</f>
        <v>0</v>
      </c>
      <c r="E50" s="1">
        <f>SUM('㈱塩釜:七ヶ浜'!E50)</f>
        <v>0</v>
      </c>
      <c r="F50" s="1">
        <f>SUM('㈱塩釜:七ヶ浜'!F50)</f>
        <v>0</v>
      </c>
      <c r="G50" s="1">
        <f>SUM('㈱塩釜:七ヶ浜'!G50)</f>
        <v>0</v>
      </c>
      <c r="H50" s="1">
        <f>SUM('㈱塩釜:七ヶ浜'!H50)</f>
        <v>0</v>
      </c>
      <c r="I50" s="1">
        <f>SUM('㈱塩釜:七ヶ浜'!I50)</f>
        <v>0</v>
      </c>
      <c r="J50" s="1">
        <f>SUM('㈱塩釜:七ヶ浜'!J50)</f>
        <v>0</v>
      </c>
      <c r="K50" s="1">
        <f>SUM('㈱塩釜:七ヶ浜'!K50)</f>
        <v>0</v>
      </c>
      <c r="L50" s="1">
        <f>SUM('㈱塩釜:七ヶ浜'!L50)</f>
        <v>0</v>
      </c>
      <c r="M50" s="1">
        <f>SUM('㈱塩釜:七ヶ浜'!M50)</f>
        <v>0</v>
      </c>
      <c r="N50" s="1">
        <f>SUM('㈱塩釜:七ヶ浜'!N50)</f>
        <v>0</v>
      </c>
      <c r="O50" s="1">
        <f>SUM('㈱塩釜:七ヶ浜'!O50)</f>
        <v>0</v>
      </c>
      <c r="P50" s="1">
        <f>SUM('㈱塩釜:七ヶ浜'!P50)</f>
        <v>0</v>
      </c>
      <c r="Q50" s="1">
        <f>SUM('㈱塩釜:七ヶ浜'!Q50)</f>
        <v>0</v>
      </c>
      <c r="R50" s="1">
        <f>SUM('㈱塩釜:七ヶ浜'!R50)</f>
        <v>0</v>
      </c>
      <c r="S50" s="1">
        <f>SUM('㈱塩釜:七ヶ浜'!S50)</f>
        <v>0</v>
      </c>
      <c r="T50" s="1">
        <f>SUM('㈱塩釜:七ヶ浜'!T50)</f>
        <v>0</v>
      </c>
      <c r="U50" s="1">
        <f>SUM('㈱塩釜:七ヶ浜'!U50)</f>
        <v>0</v>
      </c>
      <c r="V50" s="1">
        <f>SUM('㈱塩釜:七ヶ浜'!V50)</f>
        <v>0</v>
      </c>
      <c r="W50" s="1">
        <f>SUM('㈱塩釜:七ヶ浜'!W50)</f>
        <v>0</v>
      </c>
      <c r="X50" s="6">
        <f>SUM('㈱塩釜:七ヶ浜'!X50)</f>
        <v>0</v>
      </c>
      <c r="Y50" s="1">
        <f>SUM('㈱塩釜:七ヶ浜'!Y50)</f>
        <v>1</v>
      </c>
      <c r="Z50" s="1">
        <f>SUM('㈱塩釜:七ヶ浜'!Z50)</f>
        <v>281.479</v>
      </c>
      <c r="AA50" s="1">
        <f>SUM('㈱塩釜:七ヶ浜'!AA50)</f>
        <v>60907.161</v>
      </c>
      <c r="AB50" s="1">
        <f>SUM('㈱塩釜:七ヶ浜'!AB50)</f>
        <v>0</v>
      </c>
      <c r="AC50" s="1">
        <f>SUM('㈱塩釜:七ヶ浜'!AC50)</f>
        <v>0</v>
      </c>
      <c r="AD50" s="1">
        <f>SUM('㈱塩釜:七ヶ浜'!AD50)</f>
        <v>0</v>
      </c>
      <c r="AE50" s="1">
        <f>SUM('㈱塩釜:七ヶ浜'!AE50)</f>
        <v>1</v>
      </c>
      <c r="AF50" s="1">
        <f>SUM('㈱塩釜:七ヶ浜'!AF50)</f>
        <v>195.6367</v>
      </c>
      <c r="AG50" s="1">
        <f>SUM('㈱塩釜:七ヶ浜'!AG50)</f>
        <v>41206.347</v>
      </c>
      <c r="AH50" s="1">
        <f>SUM('㈱塩釜:七ヶ浜'!AH50)</f>
        <v>1</v>
      </c>
      <c r="AI50" s="1">
        <f>SUM('㈱塩釜:七ヶ浜'!AI50)</f>
        <v>137.7067</v>
      </c>
      <c r="AJ50" s="1">
        <f>SUM('㈱塩釜:七ヶ浜'!AJ50)</f>
        <v>44433.584</v>
      </c>
      <c r="AK50" s="1">
        <f>SUM('㈱塩釜:七ヶ浜'!AK50)</f>
        <v>0</v>
      </c>
      <c r="AL50" s="1">
        <f>SUM('㈱塩釜:七ヶ浜'!AL50)</f>
        <v>0</v>
      </c>
      <c r="AM50" s="1">
        <f>SUM('㈱塩釜:七ヶ浜'!AM50)</f>
        <v>0</v>
      </c>
      <c r="AN50" s="1">
        <f>SUM('㈱塩釜:七ヶ浜'!AN50)</f>
        <v>3</v>
      </c>
      <c r="AO50" s="1">
        <f>SUM('㈱塩釜:七ヶ浜'!AO50)</f>
        <v>614.8224</v>
      </c>
      <c r="AP50" s="1">
        <f>SUM('㈱塩釜:七ヶ浜'!AP50)</f>
        <v>146547.092</v>
      </c>
      <c r="AQ50" s="44" t="s">
        <v>23</v>
      </c>
      <c r="AR50" s="394" t="s">
        <v>58</v>
      </c>
      <c r="AS50" s="53"/>
      <c r="AT50" s="22"/>
    </row>
    <row r="51" spans="1:46" ht="18.75">
      <c r="A51" s="46"/>
      <c r="B51" s="395"/>
      <c r="C51" s="70" t="s">
        <v>24</v>
      </c>
      <c r="D51" s="2">
        <f>SUM('㈱塩釜:七ヶ浜'!D51)</f>
        <v>0</v>
      </c>
      <c r="E51" s="2">
        <f>SUM('㈱塩釜:七ヶ浜'!E51)</f>
        <v>0</v>
      </c>
      <c r="F51" s="2">
        <f>SUM('㈱塩釜:七ヶ浜'!F51)</f>
        <v>0</v>
      </c>
      <c r="G51" s="2">
        <f>SUM('㈱塩釜:七ヶ浜'!G51)</f>
        <v>0</v>
      </c>
      <c r="H51" s="2">
        <f>SUM('㈱塩釜:七ヶ浜'!H51)</f>
        <v>0</v>
      </c>
      <c r="I51" s="2">
        <f>SUM('㈱塩釜:七ヶ浜'!I51)</f>
        <v>0</v>
      </c>
      <c r="J51" s="2">
        <f>SUM('㈱塩釜:七ヶ浜'!J51)</f>
        <v>0</v>
      </c>
      <c r="K51" s="2">
        <f>SUM('㈱塩釜:七ヶ浜'!K51)</f>
        <v>0</v>
      </c>
      <c r="L51" s="2">
        <f>SUM('㈱塩釜:七ヶ浜'!L51)</f>
        <v>0</v>
      </c>
      <c r="M51" s="2">
        <f>SUM('㈱塩釜:七ヶ浜'!M51)</f>
        <v>0</v>
      </c>
      <c r="N51" s="2">
        <f>SUM('㈱塩釜:七ヶ浜'!N51)</f>
        <v>0</v>
      </c>
      <c r="O51" s="2">
        <f>SUM('㈱塩釜:七ヶ浜'!O51)</f>
        <v>0</v>
      </c>
      <c r="P51" s="2">
        <f>SUM('㈱塩釜:七ヶ浜'!P51)</f>
        <v>0</v>
      </c>
      <c r="Q51" s="2">
        <f>SUM('㈱塩釜:七ヶ浜'!Q51)</f>
        <v>0</v>
      </c>
      <c r="R51" s="2">
        <f>SUM('㈱塩釜:七ヶ浜'!R51)</f>
        <v>0</v>
      </c>
      <c r="S51" s="2">
        <f>SUM('㈱塩釜:七ヶ浜'!S51)</f>
        <v>0</v>
      </c>
      <c r="T51" s="2">
        <f>SUM('㈱塩釜:七ヶ浜'!T51)</f>
        <v>0</v>
      </c>
      <c r="U51" s="2">
        <f>SUM('㈱塩釜:七ヶ浜'!U51)</f>
        <v>0</v>
      </c>
      <c r="V51" s="2">
        <f>SUM('㈱塩釜:七ヶ浜'!V51)</f>
        <v>0</v>
      </c>
      <c r="W51" s="2">
        <f>SUM('㈱塩釜:七ヶ浜'!W51)</f>
        <v>0</v>
      </c>
      <c r="X51" s="7">
        <f>SUM('㈱塩釜:七ヶ浜'!X51)</f>
        <v>0</v>
      </c>
      <c r="Y51" s="2">
        <f>SUM('㈱塩釜:七ヶ浜'!Y51)</f>
        <v>0</v>
      </c>
      <c r="Z51" s="2">
        <f>SUM('㈱塩釜:七ヶ浜'!Z51)</f>
        <v>0</v>
      </c>
      <c r="AA51" s="2">
        <f>SUM('㈱塩釜:七ヶ浜'!AA51)</f>
        <v>0</v>
      </c>
      <c r="AB51" s="2">
        <f>SUM('㈱塩釜:七ヶ浜'!AB51)</f>
        <v>0</v>
      </c>
      <c r="AC51" s="2">
        <f>SUM('㈱塩釜:七ヶ浜'!AC51)</f>
        <v>0</v>
      </c>
      <c r="AD51" s="2">
        <f>SUM('㈱塩釜:七ヶ浜'!AD51)</f>
        <v>0</v>
      </c>
      <c r="AE51" s="2">
        <f>SUM('㈱塩釜:七ヶ浜'!AE51)</f>
        <v>0</v>
      </c>
      <c r="AF51" s="2">
        <f>SUM('㈱塩釜:七ヶ浜'!AF51)</f>
        <v>0</v>
      </c>
      <c r="AG51" s="2">
        <f>SUM('㈱塩釜:七ヶ浜'!AG51)</f>
        <v>0</v>
      </c>
      <c r="AH51" s="2">
        <f>SUM('㈱塩釜:七ヶ浜'!AH51)</f>
        <v>0</v>
      </c>
      <c r="AI51" s="2">
        <f>SUM('㈱塩釜:七ヶ浜'!AI51)</f>
        <v>0</v>
      </c>
      <c r="AJ51" s="2">
        <f>SUM('㈱塩釜:七ヶ浜'!AJ51)</f>
        <v>0</v>
      </c>
      <c r="AK51" s="2">
        <f>SUM('㈱塩釜:七ヶ浜'!AK51)</f>
        <v>0</v>
      </c>
      <c r="AL51" s="2">
        <f>SUM('㈱塩釜:七ヶ浜'!AL51)</f>
        <v>0</v>
      </c>
      <c r="AM51" s="2">
        <f>SUM('㈱塩釜:七ヶ浜'!AM51)</f>
        <v>0</v>
      </c>
      <c r="AN51" s="2">
        <f>SUM('㈱塩釜:七ヶ浜'!AN51)</f>
        <v>0</v>
      </c>
      <c r="AO51" s="2">
        <f>SUM('㈱塩釜:七ヶ浜'!AO51)</f>
        <v>0</v>
      </c>
      <c r="AP51" s="2">
        <f>SUM('㈱塩釜:七ヶ浜'!AP51)</f>
        <v>0</v>
      </c>
      <c r="AQ51" s="48" t="s">
        <v>24</v>
      </c>
      <c r="AR51" s="395"/>
      <c r="AS51" s="55"/>
      <c r="AT51" s="22"/>
    </row>
    <row r="52" spans="1:46" ht="18.75">
      <c r="A52" s="46"/>
      <c r="B52" s="394" t="s">
        <v>59</v>
      </c>
      <c r="C52" s="69" t="s">
        <v>23</v>
      </c>
      <c r="D52" s="1">
        <f>SUM('㈱塩釜:七ヶ浜'!D52)</f>
        <v>0</v>
      </c>
      <c r="E52" s="1">
        <f>SUM('㈱塩釜:七ヶ浜'!E52)</f>
        <v>0</v>
      </c>
      <c r="F52" s="1">
        <f>SUM('㈱塩釜:七ヶ浜'!F52)</f>
        <v>0</v>
      </c>
      <c r="G52" s="1">
        <f>SUM('㈱塩釜:七ヶ浜'!G52)</f>
        <v>0</v>
      </c>
      <c r="H52" s="1">
        <f>SUM('㈱塩釜:七ヶ浜'!H52)</f>
        <v>0</v>
      </c>
      <c r="I52" s="1">
        <f>SUM('㈱塩釜:七ヶ浜'!I52)</f>
        <v>0</v>
      </c>
      <c r="J52" s="1">
        <f>SUM('㈱塩釜:七ヶ浜'!J52)</f>
        <v>0</v>
      </c>
      <c r="K52" s="1">
        <f>SUM('㈱塩釜:七ヶ浜'!K52)</f>
        <v>0</v>
      </c>
      <c r="L52" s="1">
        <f>SUM('㈱塩釜:七ヶ浜'!L52)</f>
        <v>0</v>
      </c>
      <c r="M52" s="1">
        <f>SUM('㈱塩釜:七ヶ浜'!M52)</f>
        <v>0</v>
      </c>
      <c r="N52" s="1">
        <f>SUM('㈱塩釜:七ヶ浜'!N52)</f>
        <v>0</v>
      </c>
      <c r="O52" s="1">
        <f>SUM('㈱塩釜:七ヶ浜'!O52)</f>
        <v>0</v>
      </c>
      <c r="P52" s="1">
        <f>SUM('㈱塩釜:七ヶ浜'!P52)</f>
        <v>0</v>
      </c>
      <c r="Q52" s="1">
        <f>SUM('㈱塩釜:七ヶ浜'!Q52)</f>
        <v>0</v>
      </c>
      <c r="R52" s="1">
        <f>SUM('㈱塩釜:七ヶ浜'!R52)</f>
        <v>0</v>
      </c>
      <c r="S52" s="1">
        <f>SUM('㈱塩釜:七ヶ浜'!S52)</f>
        <v>0</v>
      </c>
      <c r="T52" s="1">
        <f>SUM('㈱塩釜:七ヶ浜'!T52)</f>
        <v>0</v>
      </c>
      <c r="U52" s="1">
        <f>SUM('㈱塩釜:七ヶ浜'!U52)</f>
        <v>0</v>
      </c>
      <c r="V52" s="1">
        <f>SUM('㈱塩釜:七ヶ浜'!V52)</f>
        <v>0</v>
      </c>
      <c r="W52" s="1">
        <f>SUM('㈱塩釜:七ヶ浜'!W52)</f>
        <v>0</v>
      </c>
      <c r="X52" s="6">
        <f>SUM('㈱塩釜:七ヶ浜'!X52)</f>
        <v>0</v>
      </c>
      <c r="Y52" s="1">
        <f>SUM('㈱塩釜:七ヶ浜'!Y52)</f>
        <v>0</v>
      </c>
      <c r="Z52" s="1">
        <f>SUM('㈱塩釜:七ヶ浜'!Z52)</f>
        <v>0</v>
      </c>
      <c r="AA52" s="1">
        <f>SUM('㈱塩釜:七ヶ浜'!AA52)</f>
        <v>0</v>
      </c>
      <c r="AB52" s="1">
        <f>SUM('㈱塩釜:七ヶ浜'!AB52)</f>
        <v>0</v>
      </c>
      <c r="AC52" s="1">
        <f>SUM('㈱塩釜:七ヶ浜'!AC52)</f>
        <v>0</v>
      </c>
      <c r="AD52" s="1">
        <f>SUM('㈱塩釜:七ヶ浜'!AD52)</f>
        <v>0</v>
      </c>
      <c r="AE52" s="1">
        <f>SUM('㈱塩釜:七ヶ浜'!AE52)</f>
        <v>0</v>
      </c>
      <c r="AF52" s="1">
        <f>SUM('㈱塩釜:七ヶ浜'!AF52)</f>
        <v>0</v>
      </c>
      <c r="AG52" s="1">
        <f>SUM('㈱塩釜:七ヶ浜'!AG52)</f>
        <v>0</v>
      </c>
      <c r="AH52" s="1">
        <f>SUM('㈱塩釜:七ヶ浜'!AH52)</f>
        <v>0</v>
      </c>
      <c r="AI52" s="1">
        <f>SUM('㈱塩釜:七ヶ浜'!AI52)</f>
        <v>0</v>
      </c>
      <c r="AJ52" s="1">
        <f>SUM('㈱塩釜:七ヶ浜'!AJ52)</f>
        <v>0</v>
      </c>
      <c r="AK52" s="1">
        <f>SUM('㈱塩釜:七ヶ浜'!AK52)</f>
        <v>0</v>
      </c>
      <c r="AL52" s="1">
        <f>SUM('㈱塩釜:七ヶ浜'!AL52)</f>
        <v>0</v>
      </c>
      <c r="AM52" s="1">
        <f>SUM('㈱塩釜:七ヶ浜'!AM52)</f>
        <v>0</v>
      </c>
      <c r="AN52" s="1">
        <f>SUM('㈱塩釜:七ヶ浜'!AN52)</f>
        <v>0</v>
      </c>
      <c r="AO52" s="1">
        <f>SUM('㈱塩釜:七ヶ浜'!AO52)</f>
        <v>0</v>
      </c>
      <c r="AP52" s="1">
        <f>SUM('㈱塩釜:七ヶ浜'!AP52)</f>
        <v>0</v>
      </c>
      <c r="AQ52" s="44" t="s">
        <v>23</v>
      </c>
      <c r="AR52" s="394" t="s">
        <v>59</v>
      </c>
      <c r="AS52" s="55"/>
      <c r="AT52" s="22"/>
    </row>
    <row r="53" spans="1:46" ht="18.75">
      <c r="A53" s="46" t="s">
        <v>27</v>
      </c>
      <c r="B53" s="395"/>
      <c r="C53" s="70" t="s">
        <v>24</v>
      </c>
      <c r="D53" s="2">
        <f>SUM('㈱塩釜:七ヶ浜'!D53)</f>
        <v>0</v>
      </c>
      <c r="E53" s="2">
        <f>SUM('㈱塩釜:七ヶ浜'!E53)</f>
        <v>0</v>
      </c>
      <c r="F53" s="2">
        <f>SUM('㈱塩釜:七ヶ浜'!F53)</f>
        <v>0</v>
      </c>
      <c r="G53" s="2">
        <f>SUM('㈱塩釜:七ヶ浜'!G53)</f>
        <v>0</v>
      </c>
      <c r="H53" s="2">
        <f>SUM('㈱塩釜:七ヶ浜'!H53)</f>
        <v>0</v>
      </c>
      <c r="I53" s="2">
        <f>SUM('㈱塩釜:七ヶ浜'!I53)</f>
        <v>0</v>
      </c>
      <c r="J53" s="2">
        <f>SUM('㈱塩釜:七ヶ浜'!J53)</f>
        <v>0</v>
      </c>
      <c r="K53" s="2">
        <f>SUM('㈱塩釜:七ヶ浜'!K53)</f>
        <v>0</v>
      </c>
      <c r="L53" s="2">
        <f>SUM('㈱塩釜:七ヶ浜'!L53)</f>
        <v>0</v>
      </c>
      <c r="M53" s="2">
        <f>SUM('㈱塩釜:七ヶ浜'!M53)</f>
        <v>0</v>
      </c>
      <c r="N53" s="2">
        <f>SUM('㈱塩釜:七ヶ浜'!N53)</f>
        <v>0</v>
      </c>
      <c r="O53" s="2">
        <f>SUM('㈱塩釜:七ヶ浜'!O53)</f>
        <v>0</v>
      </c>
      <c r="P53" s="2">
        <f>SUM('㈱塩釜:七ヶ浜'!P53)</f>
        <v>0</v>
      </c>
      <c r="Q53" s="2">
        <f>SUM('㈱塩釜:七ヶ浜'!Q53)</f>
        <v>0</v>
      </c>
      <c r="R53" s="2">
        <f>SUM('㈱塩釜:七ヶ浜'!R53)</f>
        <v>0</v>
      </c>
      <c r="S53" s="2">
        <f>SUM('㈱塩釜:七ヶ浜'!S53)</f>
        <v>0</v>
      </c>
      <c r="T53" s="2">
        <f>SUM('㈱塩釜:七ヶ浜'!T53)</f>
        <v>0</v>
      </c>
      <c r="U53" s="2">
        <f>SUM('㈱塩釜:七ヶ浜'!U53)</f>
        <v>0</v>
      </c>
      <c r="V53" s="2">
        <f>SUM('㈱塩釜:七ヶ浜'!V53)</f>
        <v>36</v>
      </c>
      <c r="W53" s="2">
        <f>SUM('㈱塩釜:七ヶ浜'!W53)</f>
        <v>720.5581999999999</v>
      </c>
      <c r="X53" s="7">
        <f>SUM('㈱塩釜:七ヶ浜'!X53)</f>
        <v>182735.90000000002</v>
      </c>
      <c r="Y53" s="2">
        <f>SUM('㈱塩釜:七ヶ浜'!Y53)</f>
        <v>103</v>
      </c>
      <c r="Z53" s="2">
        <f>SUM('㈱塩釜:七ヶ浜'!Z53)</f>
        <v>1934.8307</v>
      </c>
      <c r="AA53" s="2">
        <f>SUM('㈱塩釜:七ヶ浜'!AA53)</f>
        <v>708404.549</v>
      </c>
      <c r="AB53" s="2">
        <f>SUM('㈱塩釜:七ヶ浜'!AB53)</f>
        <v>196</v>
      </c>
      <c r="AC53" s="2">
        <f>SUM('㈱塩釜:七ヶ浜'!AC53)</f>
        <v>4514.7895</v>
      </c>
      <c r="AD53" s="2">
        <f>SUM('㈱塩釜:七ヶ浜'!AD53)</f>
        <v>1106974.548</v>
      </c>
      <c r="AE53" s="2">
        <f>SUM('㈱塩釜:七ヶ浜'!AE53)</f>
        <v>270</v>
      </c>
      <c r="AF53" s="2">
        <f>SUM('㈱塩釜:七ヶ浜'!AF53)</f>
        <v>3010.3582</v>
      </c>
      <c r="AG53" s="2">
        <f>SUM('㈱塩釜:七ヶ浜'!AG53)</f>
        <v>1277954.509</v>
      </c>
      <c r="AH53" s="2">
        <f>SUM('㈱塩釜:七ヶ浜'!AH53)</f>
        <v>172</v>
      </c>
      <c r="AI53" s="2">
        <f>SUM('㈱塩釜:七ヶ浜'!AI53)</f>
        <v>2059.8404</v>
      </c>
      <c r="AJ53" s="2">
        <f>SUM('㈱塩釜:七ヶ浜'!AJ53)</f>
        <v>781261.536</v>
      </c>
      <c r="AK53" s="2">
        <f>SUM('㈱塩釜:七ヶ浜'!AK53)</f>
        <v>0</v>
      </c>
      <c r="AL53" s="2">
        <f>SUM('㈱塩釜:七ヶ浜'!AL53)</f>
        <v>0</v>
      </c>
      <c r="AM53" s="2">
        <f>SUM('㈱塩釜:七ヶ浜'!AM53)</f>
        <v>0</v>
      </c>
      <c r="AN53" s="2">
        <f>SUM('㈱塩釜:七ヶ浜'!AN53)</f>
        <v>777</v>
      </c>
      <c r="AO53" s="2">
        <f>SUM('㈱塩釜:七ヶ浜'!AO53)</f>
        <v>12240.376999999999</v>
      </c>
      <c r="AP53" s="2">
        <f>SUM('㈱塩釜:七ヶ浜'!AP53)</f>
        <v>4057331.042</v>
      </c>
      <c r="AQ53" s="48" t="s">
        <v>24</v>
      </c>
      <c r="AR53" s="395"/>
      <c r="AS53" s="55" t="s">
        <v>27</v>
      </c>
      <c r="AT53" s="22"/>
    </row>
    <row r="54" spans="1:46" ht="18.75">
      <c r="A54" s="46"/>
      <c r="B54" s="394" t="s">
        <v>60</v>
      </c>
      <c r="C54" s="69" t="s">
        <v>23</v>
      </c>
      <c r="D54" s="1">
        <f>SUM('㈱塩釜:七ヶ浜'!D54)</f>
        <v>11</v>
      </c>
      <c r="E54" s="1">
        <f>SUM('㈱塩釜:七ヶ浜'!E54)</f>
        <v>0.4491</v>
      </c>
      <c r="F54" s="1">
        <f>SUM('㈱塩釜:七ヶ浜'!F54)</f>
        <v>429.669</v>
      </c>
      <c r="G54" s="1">
        <f>SUM('㈱塩釜:七ヶ浜'!G54)</f>
        <v>35</v>
      </c>
      <c r="H54" s="1">
        <f>SUM('㈱塩釜:七ヶ浜'!H54)</f>
        <v>1.4398</v>
      </c>
      <c r="I54" s="1">
        <f>SUM('㈱塩釜:七ヶ浜'!I54)</f>
        <v>1127.951</v>
      </c>
      <c r="J54" s="1">
        <f>SUM('㈱塩釜:七ヶ浜'!J54)</f>
        <v>8</v>
      </c>
      <c r="K54" s="1">
        <f>SUM('㈱塩釜:七ヶ浜'!K54)</f>
        <v>0.3645</v>
      </c>
      <c r="L54" s="1">
        <f>SUM('㈱塩釜:七ヶ浜'!L54)</f>
        <v>291.142</v>
      </c>
      <c r="M54" s="1">
        <f>SUM('㈱塩釜:七ヶ浜'!M54)</f>
        <v>0</v>
      </c>
      <c r="N54" s="1">
        <f>SUM('㈱塩釜:七ヶ浜'!N54)</f>
        <v>0</v>
      </c>
      <c r="O54" s="1">
        <f>SUM('㈱塩釜:七ヶ浜'!O54)</f>
        <v>0</v>
      </c>
      <c r="P54" s="1">
        <f>SUM('㈱塩釜:七ヶ浜'!P54)</f>
        <v>0</v>
      </c>
      <c r="Q54" s="1">
        <f>SUM('㈱塩釜:七ヶ浜'!Q54)</f>
        <v>0</v>
      </c>
      <c r="R54" s="1">
        <f>SUM('㈱塩釜:七ヶ浜'!R54)</f>
        <v>0</v>
      </c>
      <c r="S54" s="1">
        <f>SUM('㈱塩釜:七ヶ浜'!S54)</f>
        <v>6</v>
      </c>
      <c r="T54" s="1">
        <f>SUM('㈱塩釜:七ヶ浜'!T54)</f>
        <v>0.7781</v>
      </c>
      <c r="U54" s="1">
        <f>SUM('㈱塩釜:七ヶ浜'!U54)</f>
        <v>850.265</v>
      </c>
      <c r="V54" s="1">
        <f>SUM('㈱塩釜:七ヶ浜'!V54)</f>
        <v>6</v>
      </c>
      <c r="W54" s="1">
        <f>SUM('㈱塩釜:七ヶ浜'!W54)</f>
        <v>0.2538</v>
      </c>
      <c r="X54" s="6">
        <f>SUM('㈱塩釜:七ヶ浜'!X54)</f>
        <v>345.053</v>
      </c>
      <c r="Y54" s="1">
        <f>SUM('㈱塩釜:七ヶ浜'!Y54)</f>
        <v>3</v>
      </c>
      <c r="Z54" s="1">
        <f>SUM('㈱塩釜:七ヶ浜'!Z54)</f>
        <v>0.0132</v>
      </c>
      <c r="AA54" s="1">
        <f>SUM('㈱塩釜:七ヶ浜'!AA54)</f>
        <v>28.192999999999998</v>
      </c>
      <c r="AB54" s="1">
        <f>SUM('㈱塩釜:七ヶ浜'!AB54)</f>
        <v>11</v>
      </c>
      <c r="AC54" s="1">
        <f>SUM('㈱塩釜:七ヶ浜'!AC54)</f>
        <v>0.0571</v>
      </c>
      <c r="AD54" s="1">
        <f>SUM('㈱塩釜:七ヶ浜'!AD54)</f>
        <v>122.107</v>
      </c>
      <c r="AE54" s="1">
        <f>SUM('㈱塩釜:七ヶ浜'!AE54)</f>
        <v>28</v>
      </c>
      <c r="AF54" s="1">
        <f>SUM('㈱塩釜:七ヶ浜'!AF54)</f>
        <v>0.2928</v>
      </c>
      <c r="AG54" s="1">
        <f>SUM('㈱塩釜:七ヶ浜'!AG54)</f>
        <v>423.823</v>
      </c>
      <c r="AH54" s="1">
        <f>SUM('㈱塩釜:七ヶ浜'!AH54)</f>
        <v>16</v>
      </c>
      <c r="AI54" s="1">
        <f>SUM('㈱塩釜:七ヶ浜'!AI54)</f>
        <v>0.2137</v>
      </c>
      <c r="AJ54" s="1">
        <f>SUM('㈱塩釜:七ヶ浜'!AJ54)</f>
        <v>202.038</v>
      </c>
      <c r="AK54" s="1">
        <f>SUM('㈱塩釜:七ヶ浜'!AK54)</f>
        <v>7</v>
      </c>
      <c r="AL54" s="1">
        <f>SUM('㈱塩釜:七ヶ浜'!AL54)</f>
        <v>0.2703</v>
      </c>
      <c r="AM54" s="1">
        <f>SUM('㈱塩釜:七ヶ浜'!AM54)</f>
        <v>227.258</v>
      </c>
      <c r="AN54" s="1">
        <f>SUM('㈱塩釜:七ヶ浜'!AN54)</f>
        <v>131</v>
      </c>
      <c r="AO54" s="1">
        <f>SUM('㈱塩釜:七ヶ浜'!AO54)</f>
        <v>4.1324</v>
      </c>
      <c r="AP54" s="1">
        <f>SUM('㈱塩釜:七ヶ浜'!AP54)</f>
        <v>4047.4990000000003</v>
      </c>
      <c r="AQ54" s="44" t="s">
        <v>23</v>
      </c>
      <c r="AR54" s="394" t="s">
        <v>60</v>
      </c>
      <c r="AS54" s="45"/>
      <c r="AT54" s="22"/>
    </row>
    <row r="55" spans="1:46" ht="18.75">
      <c r="A55" s="50"/>
      <c r="B55" s="395"/>
      <c r="C55" s="70" t="s">
        <v>24</v>
      </c>
      <c r="D55" s="2">
        <f>SUM('㈱塩釜:七ヶ浜'!D55)</f>
        <v>0</v>
      </c>
      <c r="E55" s="2">
        <f>SUM('㈱塩釜:七ヶ浜'!E55)</f>
        <v>0</v>
      </c>
      <c r="F55" s="2">
        <f>SUM('㈱塩釜:七ヶ浜'!F55)</f>
        <v>0</v>
      </c>
      <c r="G55" s="2">
        <f>SUM('㈱塩釜:七ヶ浜'!G55)</f>
        <v>0</v>
      </c>
      <c r="H55" s="2">
        <f>SUM('㈱塩釜:七ヶ浜'!H55)</f>
        <v>0</v>
      </c>
      <c r="I55" s="2">
        <f>SUM('㈱塩釜:七ヶ浜'!I55)</f>
        <v>0</v>
      </c>
      <c r="J55" s="2">
        <f>SUM('㈱塩釜:七ヶ浜'!J55)</f>
        <v>0</v>
      </c>
      <c r="K55" s="2">
        <f>SUM('㈱塩釜:七ヶ浜'!K55)</f>
        <v>0</v>
      </c>
      <c r="L55" s="2">
        <f>SUM('㈱塩釜:七ヶ浜'!L55)</f>
        <v>0</v>
      </c>
      <c r="M55" s="2">
        <f>SUM('㈱塩釜:七ヶ浜'!M55)</f>
        <v>0</v>
      </c>
      <c r="N55" s="2">
        <f>SUM('㈱塩釜:七ヶ浜'!N55)</f>
        <v>0</v>
      </c>
      <c r="O55" s="2">
        <f>SUM('㈱塩釜:七ヶ浜'!O55)</f>
        <v>0</v>
      </c>
      <c r="P55" s="2">
        <f>SUM('㈱塩釜:七ヶ浜'!P55)</f>
        <v>0</v>
      </c>
      <c r="Q55" s="2">
        <f>SUM('㈱塩釜:七ヶ浜'!Q55)</f>
        <v>0</v>
      </c>
      <c r="R55" s="2">
        <f>SUM('㈱塩釜:七ヶ浜'!R55)</f>
        <v>0</v>
      </c>
      <c r="S55" s="2">
        <f>SUM('㈱塩釜:七ヶ浜'!S55)</f>
        <v>0</v>
      </c>
      <c r="T55" s="2">
        <f>SUM('㈱塩釜:七ヶ浜'!T55)</f>
        <v>0</v>
      </c>
      <c r="U55" s="2">
        <f>SUM('㈱塩釜:七ヶ浜'!U55)</f>
        <v>0</v>
      </c>
      <c r="V55" s="2">
        <f>SUM('㈱塩釜:七ヶ浜'!V55)</f>
        <v>0</v>
      </c>
      <c r="W55" s="2">
        <f>SUM('㈱塩釜:七ヶ浜'!W55)</f>
        <v>0</v>
      </c>
      <c r="X55" s="7">
        <f>SUM('㈱塩釜:七ヶ浜'!X55)</f>
        <v>0</v>
      </c>
      <c r="Y55" s="2">
        <f>SUM('㈱塩釜:七ヶ浜'!Y55)</f>
        <v>0</v>
      </c>
      <c r="Z55" s="2">
        <f>SUM('㈱塩釜:七ヶ浜'!Z55)</f>
        <v>0</v>
      </c>
      <c r="AA55" s="2">
        <f>SUM('㈱塩釜:七ヶ浜'!AA55)</f>
        <v>0</v>
      </c>
      <c r="AB55" s="2">
        <f>SUM('㈱塩釜:七ヶ浜'!AB55)</f>
        <v>0</v>
      </c>
      <c r="AC55" s="2">
        <f>SUM('㈱塩釜:七ヶ浜'!AC55)</f>
        <v>0</v>
      </c>
      <c r="AD55" s="2">
        <f>SUM('㈱塩釜:七ヶ浜'!AD55)</f>
        <v>0</v>
      </c>
      <c r="AE55" s="2">
        <f>SUM('㈱塩釜:七ヶ浜'!AE55)</f>
        <v>0</v>
      </c>
      <c r="AF55" s="2">
        <f>SUM('㈱塩釜:七ヶ浜'!AF55)</f>
        <v>0</v>
      </c>
      <c r="AG55" s="2">
        <f>SUM('㈱塩釜:七ヶ浜'!AG55)</f>
        <v>0</v>
      </c>
      <c r="AH55" s="2">
        <f>SUM('㈱塩釜:七ヶ浜'!AH55)</f>
        <v>0</v>
      </c>
      <c r="AI55" s="2">
        <f>SUM('㈱塩釜:七ヶ浜'!AI55)</f>
        <v>0</v>
      </c>
      <c r="AJ55" s="2">
        <f>SUM('㈱塩釜:七ヶ浜'!AJ55)</f>
        <v>0</v>
      </c>
      <c r="AK55" s="2">
        <f>SUM('㈱塩釜:七ヶ浜'!AK55)</f>
        <v>0</v>
      </c>
      <c r="AL55" s="2">
        <f>SUM('㈱塩釜:七ヶ浜'!AL55)</f>
        <v>0</v>
      </c>
      <c r="AM55" s="2">
        <f>SUM('㈱塩釜:七ヶ浜'!AM55)</f>
        <v>0</v>
      </c>
      <c r="AN55" s="2">
        <f>SUM('㈱塩釜:七ヶ浜'!AN55)</f>
        <v>0</v>
      </c>
      <c r="AO55" s="2">
        <f>SUM('㈱塩釜:七ヶ浜'!AO55)</f>
        <v>0</v>
      </c>
      <c r="AP55" s="2">
        <f>SUM('㈱塩釜:七ヶ浜'!AP55)</f>
        <v>0</v>
      </c>
      <c r="AQ55" s="51" t="s">
        <v>24</v>
      </c>
      <c r="AR55" s="395"/>
      <c r="AS55" s="52"/>
      <c r="AT55" s="22"/>
    </row>
    <row r="56" spans="1:46" ht="18.75">
      <c r="A56" s="403" t="s">
        <v>0</v>
      </c>
      <c r="B56" s="404" t="s">
        <v>61</v>
      </c>
      <c r="C56" s="69" t="s">
        <v>23</v>
      </c>
      <c r="D56" s="1">
        <f>SUM('㈱塩釜:七ヶ浜'!D56)</f>
        <v>4</v>
      </c>
      <c r="E56" s="1">
        <f>SUM('㈱塩釜:七ヶ浜'!E56)</f>
        <v>0.932</v>
      </c>
      <c r="F56" s="1">
        <f>SUM('㈱塩釜:七ヶ浜'!F56)</f>
        <v>152.176</v>
      </c>
      <c r="G56" s="1">
        <f>SUM('㈱塩釜:七ヶ浜'!G56)</f>
        <v>0</v>
      </c>
      <c r="H56" s="1">
        <f>SUM('㈱塩釜:七ヶ浜'!H56)</f>
        <v>0</v>
      </c>
      <c r="I56" s="1">
        <f>SUM('㈱塩釜:七ヶ浜'!I56)</f>
        <v>0</v>
      </c>
      <c r="J56" s="1">
        <f>SUM('㈱塩釜:七ヶ浜'!J56)</f>
        <v>0</v>
      </c>
      <c r="K56" s="1">
        <f>SUM('㈱塩釜:七ヶ浜'!K56)</f>
        <v>0</v>
      </c>
      <c r="L56" s="1">
        <f>SUM('㈱塩釜:七ヶ浜'!L56)</f>
        <v>0</v>
      </c>
      <c r="M56" s="1">
        <f>SUM('㈱塩釜:七ヶ浜'!M56)</f>
        <v>0</v>
      </c>
      <c r="N56" s="1">
        <f>SUM('㈱塩釜:七ヶ浜'!N56)</f>
        <v>0</v>
      </c>
      <c r="O56" s="1">
        <f>SUM('㈱塩釜:七ヶ浜'!O56)</f>
        <v>0</v>
      </c>
      <c r="P56" s="1">
        <f>SUM('㈱塩釜:七ヶ浜'!P56)</f>
        <v>0</v>
      </c>
      <c r="Q56" s="1">
        <f>SUM('㈱塩釜:七ヶ浜'!Q56)</f>
        <v>0</v>
      </c>
      <c r="R56" s="1">
        <f>SUM('㈱塩釜:七ヶ浜'!R56)</f>
        <v>0</v>
      </c>
      <c r="S56" s="1">
        <f>SUM('㈱塩釜:七ヶ浜'!S56)</f>
        <v>0</v>
      </c>
      <c r="T56" s="1">
        <f>SUM('㈱塩釜:七ヶ浜'!T56)</f>
        <v>0</v>
      </c>
      <c r="U56" s="1">
        <f>SUM('㈱塩釜:七ヶ浜'!U56)</f>
        <v>0</v>
      </c>
      <c r="V56" s="1">
        <f>SUM('㈱塩釜:七ヶ浜'!V56)</f>
        <v>1</v>
      </c>
      <c r="W56" s="1">
        <f>SUM('㈱塩釜:七ヶ浜'!W56)</f>
        <v>0.556</v>
      </c>
      <c r="X56" s="6">
        <f>SUM('㈱塩釜:七ヶ浜'!X56)</f>
        <v>672.309</v>
      </c>
      <c r="Y56" s="1">
        <f>SUM('㈱塩釜:七ヶ浜'!Y56)</f>
        <v>17</v>
      </c>
      <c r="Z56" s="1">
        <f>SUM('㈱塩釜:七ヶ浜'!Z56)</f>
        <v>3.2851</v>
      </c>
      <c r="AA56" s="1">
        <f>SUM('㈱塩釜:七ヶ浜'!AA56)</f>
        <v>3348.037</v>
      </c>
      <c r="AB56" s="1">
        <f>SUM('㈱塩釜:七ヶ浜'!AB56)</f>
        <v>4</v>
      </c>
      <c r="AC56" s="1">
        <f>SUM('㈱塩釜:七ヶ浜'!AC56)</f>
        <v>0.6368</v>
      </c>
      <c r="AD56" s="1">
        <f>SUM('㈱塩釜:七ヶ浜'!AD56)</f>
        <v>488.782</v>
      </c>
      <c r="AE56" s="1">
        <f>SUM('㈱塩釜:七ヶ浜'!AE56)</f>
        <v>1</v>
      </c>
      <c r="AF56" s="1">
        <f>SUM('㈱塩釜:七ヶ浜'!AF56)</f>
        <v>0.0115</v>
      </c>
      <c r="AG56" s="1">
        <f>SUM('㈱塩釜:七ヶ浜'!AG56)</f>
        <v>13.125</v>
      </c>
      <c r="AH56" s="1">
        <f>SUM('㈱塩釜:七ヶ浜'!AH56)</f>
        <v>0</v>
      </c>
      <c r="AI56" s="1">
        <f>SUM('㈱塩釜:七ヶ浜'!AI56)</f>
        <v>0</v>
      </c>
      <c r="AJ56" s="1">
        <f>SUM('㈱塩釜:七ヶ浜'!AJ56)</f>
        <v>0</v>
      </c>
      <c r="AK56" s="1">
        <f>SUM('㈱塩釜:七ヶ浜'!AK56)</f>
        <v>0</v>
      </c>
      <c r="AL56" s="1">
        <f>SUM('㈱塩釜:七ヶ浜'!AL56)</f>
        <v>0</v>
      </c>
      <c r="AM56" s="1">
        <f>SUM('㈱塩釜:七ヶ浜'!AM56)</f>
        <v>0</v>
      </c>
      <c r="AN56" s="1">
        <f>SUM('㈱塩釜:七ヶ浜'!AN56)</f>
        <v>27</v>
      </c>
      <c r="AO56" s="1">
        <f>SUM('㈱塩釜:七ヶ浜'!AO56)</f>
        <v>5.421399999999999</v>
      </c>
      <c r="AP56" s="1">
        <f>SUM('㈱塩釜:七ヶ浜'!AP56)</f>
        <v>4674.429</v>
      </c>
      <c r="AQ56" s="57" t="s">
        <v>23</v>
      </c>
      <c r="AR56" s="409" t="s">
        <v>61</v>
      </c>
      <c r="AS56" s="410" t="s">
        <v>0</v>
      </c>
      <c r="AT56" s="22"/>
    </row>
    <row r="57" spans="1:46" ht="18.75">
      <c r="A57" s="405"/>
      <c r="B57" s="406"/>
      <c r="C57" s="70" t="s">
        <v>24</v>
      </c>
      <c r="D57" s="2">
        <f>SUM('㈱塩釜:七ヶ浜'!D57)</f>
        <v>0</v>
      </c>
      <c r="E57" s="2">
        <f>SUM('㈱塩釜:七ヶ浜'!E57)</f>
        <v>0</v>
      </c>
      <c r="F57" s="2">
        <f>SUM('㈱塩釜:七ヶ浜'!F57)</f>
        <v>0</v>
      </c>
      <c r="G57" s="2">
        <f>SUM('㈱塩釜:七ヶ浜'!G57)</f>
        <v>0</v>
      </c>
      <c r="H57" s="2">
        <f>SUM('㈱塩釜:七ヶ浜'!H57)</f>
        <v>0</v>
      </c>
      <c r="I57" s="2">
        <f>SUM('㈱塩釜:七ヶ浜'!I57)</f>
        <v>0</v>
      </c>
      <c r="J57" s="2">
        <f>SUM('㈱塩釜:七ヶ浜'!J57)</f>
        <v>0</v>
      </c>
      <c r="K57" s="2">
        <f>SUM('㈱塩釜:七ヶ浜'!K57)</f>
        <v>0</v>
      </c>
      <c r="L57" s="2">
        <f>SUM('㈱塩釜:七ヶ浜'!L57)</f>
        <v>0</v>
      </c>
      <c r="M57" s="2">
        <f>SUM('㈱塩釜:七ヶ浜'!M57)</f>
        <v>0</v>
      </c>
      <c r="N57" s="2">
        <f>SUM('㈱塩釜:七ヶ浜'!N57)</f>
        <v>0</v>
      </c>
      <c r="O57" s="2">
        <f>SUM('㈱塩釜:七ヶ浜'!O57)</f>
        <v>0</v>
      </c>
      <c r="P57" s="2">
        <f>SUM('㈱塩釜:七ヶ浜'!P57)</f>
        <v>0</v>
      </c>
      <c r="Q57" s="2">
        <f>SUM('㈱塩釜:七ヶ浜'!Q57)</f>
        <v>0</v>
      </c>
      <c r="R57" s="2">
        <f>SUM('㈱塩釜:七ヶ浜'!R57)</f>
        <v>0</v>
      </c>
      <c r="S57" s="2">
        <f>SUM('㈱塩釜:七ヶ浜'!S57)</f>
        <v>0</v>
      </c>
      <c r="T57" s="2">
        <f>SUM('㈱塩釜:七ヶ浜'!T57)</f>
        <v>0</v>
      </c>
      <c r="U57" s="2">
        <f>SUM('㈱塩釜:七ヶ浜'!U57)</f>
        <v>0</v>
      </c>
      <c r="V57" s="2">
        <f>SUM('㈱塩釜:七ヶ浜'!V57)</f>
        <v>0</v>
      </c>
      <c r="W57" s="2">
        <f>SUM('㈱塩釜:七ヶ浜'!W57)</f>
        <v>0</v>
      </c>
      <c r="X57" s="7">
        <f>SUM('㈱塩釜:七ヶ浜'!X57)</f>
        <v>0</v>
      </c>
      <c r="Y57" s="2">
        <f>SUM('㈱塩釜:七ヶ浜'!Y57)</f>
        <v>5</v>
      </c>
      <c r="Z57" s="2">
        <f>SUM('㈱塩釜:七ヶ浜'!Z57)</f>
        <v>2.7543</v>
      </c>
      <c r="AA57" s="2">
        <f>SUM('㈱塩釜:七ヶ浜'!AA57)</f>
        <v>3127.161</v>
      </c>
      <c r="AB57" s="2">
        <f>SUM('㈱塩釜:七ヶ浜'!AB57)</f>
        <v>7</v>
      </c>
      <c r="AC57" s="2">
        <f>SUM('㈱塩釜:七ヶ浜'!AC57)</f>
        <v>2.2124</v>
      </c>
      <c r="AD57" s="2">
        <f>SUM('㈱塩釜:七ヶ浜'!AD57)</f>
        <v>2697.234</v>
      </c>
      <c r="AE57" s="2">
        <f>SUM('㈱塩釜:七ヶ浜'!AE57)</f>
        <v>0</v>
      </c>
      <c r="AF57" s="2">
        <f>SUM('㈱塩釜:七ヶ浜'!AF57)</f>
        <v>0</v>
      </c>
      <c r="AG57" s="2">
        <f>SUM('㈱塩釜:七ヶ浜'!AG57)</f>
        <v>0</v>
      </c>
      <c r="AH57" s="2">
        <f>SUM('㈱塩釜:七ヶ浜'!AH57)</f>
        <v>0</v>
      </c>
      <c r="AI57" s="2">
        <f>SUM('㈱塩釜:七ヶ浜'!AI57)</f>
        <v>0</v>
      </c>
      <c r="AJ57" s="2">
        <f>SUM('㈱塩釜:七ヶ浜'!AJ57)</f>
        <v>0</v>
      </c>
      <c r="AK57" s="2">
        <f>SUM('㈱塩釜:七ヶ浜'!AK57)</f>
        <v>0</v>
      </c>
      <c r="AL57" s="2">
        <f>SUM('㈱塩釜:七ヶ浜'!AL57)</f>
        <v>0</v>
      </c>
      <c r="AM57" s="2">
        <f>SUM('㈱塩釜:七ヶ浜'!AM57)</f>
        <v>0</v>
      </c>
      <c r="AN57" s="2">
        <f>SUM('㈱塩釜:七ヶ浜'!AN57)</f>
        <v>12</v>
      </c>
      <c r="AO57" s="2">
        <f>SUM('㈱塩釜:七ヶ浜'!AO57)</f>
        <v>4.9667</v>
      </c>
      <c r="AP57" s="2">
        <f>SUM('㈱塩釜:七ヶ浜'!AP57)</f>
        <v>5824.395</v>
      </c>
      <c r="AQ57" s="58" t="s">
        <v>24</v>
      </c>
      <c r="AR57" s="411"/>
      <c r="AS57" s="412"/>
      <c r="AT57" s="22"/>
    </row>
    <row r="58" spans="1:46" ht="18.75">
      <c r="A58" s="23" t="s">
        <v>0</v>
      </c>
      <c r="C58" s="71" t="s">
        <v>23</v>
      </c>
      <c r="D58" s="3">
        <f>SUM('㈱塩釜:七ヶ浜'!D58)</f>
        <v>2723</v>
      </c>
      <c r="E58" s="3">
        <f>SUM('㈱塩釜:七ヶ浜'!E58)</f>
        <v>235.1225</v>
      </c>
      <c r="F58" s="3">
        <f>SUM('㈱塩釜:七ヶ浜'!F58)</f>
        <v>75116.366</v>
      </c>
      <c r="G58" s="3">
        <f>SUM('㈱塩釜:七ヶ浜'!G58)</f>
        <v>2217</v>
      </c>
      <c r="H58" s="3">
        <f>SUM('㈱塩釜:七ヶ浜'!H58)</f>
        <v>146.62470000000002</v>
      </c>
      <c r="I58" s="3">
        <f>SUM('㈱塩釜:七ヶ浜'!I58)</f>
        <v>52344.742</v>
      </c>
      <c r="J58" s="3">
        <f>SUM('㈱塩釜:七ヶ浜'!J58)</f>
        <v>6</v>
      </c>
      <c r="K58" s="3">
        <f>SUM('㈱塩釜:七ヶ浜'!K58)</f>
        <v>0.1947</v>
      </c>
      <c r="L58" s="3">
        <f>SUM('㈱塩釜:七ヶ浜'!L58)</f>
        <v>380.139</v>
      </c>
      <c r="M58" s="3">
        <f>SUM('㈱塩釜:七ヶ浜'!M58)</f>
        <v>0</v>
      </c>
      <c r="N58" s="3">
        <f>SUM('㈱塩釜:七ヶ浜'!N58)</f>
        <v>0</v>
      </c>
      <c r="O58" s="3">
        <f>SUM('㈱塩釜:七ヶ浜'!O58)</f>
        <v>0</v>
      </c>
      <c r="P58" s="3">
        <f>SUM('㈱塩釜:七ヶ浜'!P58)</f>
        <v>0</v>
      </c>
      <c r="Q58" s="3">
        <f>SUM('㈱塩釜:七ヶ浜'!Q58)</f>
        <v>0</v>
      </c>
      <c r="R58" s="3">
        <f>SUM('㈱塩釜:七ヶ浜'!R58)</f>
        <v>0</v>
      </c>
      <c r="S58" s="3">
        <f>SUM('㈱塩釜:七ヶ浜'!S58)</f>
        <v>406</v>
      </c>
      <c r="T58" s="3">
        <f>SUM('㈱塩釜:七ヶ浜'!T58)</f>
        <v>4.7017999999999995</v>
      </c>
      <c r="U58" s="3">
        <f>SUM('㈱塩釜:七ヶ浜'!U58)</f>
        <v>19517.199999999997</v>
      </c>
      <c r="V58" s="3">
        <f>SUM('㈱塩釜:七ヶ浜'!V58)</f>
        <v>677</v>
      </c>
      <c r="W58" s="3">
        <f>SUM('㈱塩釜:七ヶ浜'!W58)</f>
        <v>193.2147</v>
      </c>
      <c r="X58" s="4">
        <f>SUM('㈱塩釜:七ヶ浜'!X58)</f>
        <v>80087.588</v>
      </c>
      <c r="Y58" s="3">
        <f>SUM('㈱塩釜:七ヶ浜'!Y58)</f>
        <v>316</v>
      </c>
      <c r="Z58" s="3">
        <f>SUM('㈱塩釜:七ヶ浜'!Z58)</f>
        <v>136.28269999999998</v>
      </c>
      <c r="AA58" s="3">
        <f>SUM('㈱塩釜:七ヶ浜'!AA58)</f>
        <v>39293.437</v>
      </c>
      <c r="AB58" s="3">
        <f>SUM('㈱塩釜:七ヶ浜'!AB58)</f>
        <v>93</v>
      </c>
      <c r="AC58" s="3">
        <f>SUM('㈱塩釜:七ヶ浜'!AC58)</f>
        <v>5.0763</v>
      </c>
      <c r="AD58" s="3">
        <f>SUM('㈱塩釜:七ヶ浜'!AD58)</f>
        <v>3215.926</v>
      </c>
      <c r="AE58" s="3">
        <f>SUM('㈱塩釜:七ヶ浜'!AE58)</f>
        <v>1095</v>
      </c>
      <c r="AF58" s="3">
        <f>SUM('㈱塩釜:七ヶ浜'!AF58)</f>
        <v>112.7637</v>
      </c>
      <c r="AG58" s="3">
        <f>SUM('㈱塩釜:七ヶ浜'!AG58)</f>
        <v>36421.772000000004</v>
      </c>
      <c r="AH58" s="3">
        <f>SUM('㈱塩釜:七ヶ浜'!AH58)</f>
        <v>1747</v>
      </c>
      <c r="AI58" s="3">
        <f>SUM('㈱塩釜:七ヶ浜'!AI58)</f>
        <v>144.7502</v>
      </c>
      <c r="AJ58" s="3">
        <f>SUM('㈱塩釜:七ヶ浜'!AJ58)</f>
        <v>53007.537000000004</v>
      </c>
      <c r="AK58" s="3">
        <f>SUM('㈱塩釜:七ヶ浜'!AK58)</f>
        <v>1739</v>
      </c>
      <c r="AL58" s="3">
        <f>SUM('㈱塩釜:七ヶ浜'!AL58)</f>
        <v>77.54979999999999</v>
      </c>
      <c r="AM58" s="3">
        <f>SUM('㈱塩釜:七ヶ浜'!AM58)</f>
        <v>42647.794</v>
      </c>
      <c r="AN58" s="3">
        <f>SUM('㈱塩釜:七ヶ浜'!AN58)</f>
        <v>11019</v>
      </c>
      <c r="AO58" s="3">
        <f>SUM('㈱塩釜:七ヶ浜'!AO58)</f>
        <v>1056.2811000000002</v>
      </c>
      <c r="AP58" s="3">
        <f>SUM('㈱塩釜:七ヶ浜'!AP58)</f>
        <v>402032.501</v>
      </c>
      <c r="AQ58" s="59" t="s">
        <v>23</v>
      </c>
      <c r="AR58" s="60"/>
      <c r="AS58" s="45" t="s">
        <v>0</v>
      </c>
      <c r="AT58" s="22"/>
    </row>
    <row r="59" spans="1:46" ht="18.75">
      <c r="A59" s="401" t="s">
        <v>62</v>
      </c>
      <c r="B59" s="402"/>
      <c r="C59" s="69" t="s">
        <v>63</v>
      </c>
      <c r="D59" s="1">
        <f>SUM('㈱塩釜:七ヶ浜'!D59)</f>
        <v>0</v>
      </c>
      <c r="E59" s="1">
        <f>SUM('㈱塩釜:七ヶ浜'!E59)</f>
        <v>0</v>
      </c>
      <c r="F59" s="1">
        <f>SUM('㈱塩釜:七ヶ浜'!F59)</f>
        <v>0</v>
      </c>
      <c r="G59" s="1">
        <f>SUM('㈱塩釜:七ヶ浜'!G59)</f>
        <v>0</v>
      </c>
      <c r="H59" s="1">
        <f>SUM('㈱塩釜:七ヶ浜'!H59)</f>
        <v>0</v>
      </c>
      <c r="I59" s="1">
        <f>SUM('㈱塩釜:七ヶ浜'!I59)</f>
        <v>0</v>
      </c>
      <c r="J59" s="1">
        <f>SUM('㈱塩釜:七ヶ浜'!J59)</f>
        <v>0</v>
      </c>
      <c r="K59" s="1">
        <f>SUM('㈱塩釜:七ヶ浜'!K59)</f>
        <v>0</v>
      </c>
      <c r="L59" s="1">
        <f>SUM('㈱塩釜:七ヶ浜'!L59)</f>
        <v>0</v>
      </c>
      <c r="M59" s="1">
        <f>SUM('㈱塩釜:七ヶ浜'!M59)</f>
        <v>0</v>
      </c>
      <c r="N59" s="1">
        <f>SUM('㈱塩釜:七ヶ浜'!N59)</f>
        <v>0</v>
      </c>
      <c r="O59" s="1">
        <f>SUM('㈱塩釜:七ヶ浜'!O59)</f>
        <v>0</v>
      </c>
      <c r="P59" s="1">
        <f>SUM('㈱塩釜:七ヶ浜'!P59)</f>
        <v>0</v>
      </c>
      <c r="Q59" s="1">
        <f>SUM('㈱塩釜:七ヶ浜'!Q59)</f>
        <v>0</v>
      </c>
      <c r="R59" s="1">
        <f>SUM('㈱塩釜:七ヶ浜'!R59)</f>
        <v>0</v>
      </c>
      <c r="S59" s="1">
        <f>SUM('㈱塩釜:七ヶ浜'!S59)</f>
        <v>0</v>
      </c>
      <c r="T59" s="1">
        <f>SUM('㈱塩釜:七ヶ浜'!T59)</f>
        <v>0</v>
      </c>
      <c r="U59" s="1">
        <f>SUM('㈱塩釜:七ヶ浜'!U59)</f>
        <v>0</v>
      </c>
      <c r="V59" s="1">
        <f>SUM('㈱塩釜:七ヶ浜'!V59)</f>
        <v>0</v>
      </c>
      <c r="W59" s="1">
        <f>SUM('㈱塩釜:七ヶ浜'!W59)</f>
        <v>0</v>
      </c>
      <c r="X59" s="6">
        <f>SUM('㈱塩釜:七ヶ浜'!X59)</f>
        <v>0</v>
      </c>
      <c r="Y59" s="1">
        <f>SUM('㈱塩釜:七ヶ浜'!Y59)</f>
        <v>0</v>
      </c>
      <c r="Z59" s="1">
        <f>SUM('㈱塩釜:七ヶ浜'!Z59)</f>
        <v>0</v>
      </c>
      <c r="AA59" s="1">
        <f>SUM('㈱塩釜:七ヶ浜'!AA59)</f>
        <v>0</v>
      </c>
      <c r="AB59" s="1">
        <f>SUM('㈱塩釜:七ヶ浜'!AB59)</f>
        <v>0</v>
      </c>
      <c r="AC59" s="1">
        <f>SUM('㈱塩釜:七ヶ浜'!AC59)</f>
        <v>0</v>
      </c>
      <c r="AD59" s="1">
        <f>SUM('㈱塩釜:七ヶ浜'!AD59)</f>
        <v>0</v>
      </c>
      <c r="AE59" s="1">
        <f>SUM('㈱塩釜:七ヶ浜'!AE59)</f>
        <v>0</v>
      </c>
      <c r="AF59" s="1">
        <f>SUM('㈱塩釜:七ヶ浜'!AF59)</f>
        <v>0</v>
      </c>
      <c r="AG59" s="1">
        <f>SUM('㈱塩釜:七ヶ浜'!AG59)</f>
        <v>0</v>
      </c>
      <c r="AH59" s="1">
        <f>SUM('㈱塩釜:七ヶ浜'!AH59)</f>
        <v>0</v>
      </c>
      <c r="AI59" s="1">
        <f>SUM('㈱塩釜:七ヶ浜'!AI59)</f>
        <v>0</v>
      </c>
      <c r="AJ59" s="1">
        <f>SUM('㈱塩釜:七ヶ浜'!AJ59)</f>
        <v>0</v>
      </c>
      <c r="AK59" s="1">
        <f>SUM('㈱塩釜:七ヶ浜'!AK59)</f>
        <v>0</v>
      </c>
      <c r="AL59" s="1">
        <f>SUM('㈱塩釜:七ヶ浜'!AL59)</f>
        <v>0</v>
      </c>
      <c r="AM59" s="1">
        <f>SUM('㈱塩釜:七ヶ浜'!AM59)</f>
        <v>0</v>
      </c>
      <c r="AN59" s="1">
        <f>SUM('㈱塩釜:七ヶ浜'!AN59)</f>
        <v>0</v>
      </c>
      <c r="AO59" s="1">
        <f>SUM('㈱塩釜:七ヶ浜'!AO59)</f>
        <v>0</v>
      </c>
      <c r="AP59" s="1">
        <f>SUM('㈱塩釜:七ヶ浜'!AP59)</f>
        <v>0</v>
      </c>
      <c r="AQ59" s="59" t="s">
        <v>63</v>
      </c>
      <c r="AR59" s="407" t="s">
        <v>62</v>
      </c>
      <c r="AS59" s="408"/>
      <c r="AT59" s="22"/>
    </row>
    <row r="60" spans="1:46" ht="18.75">
      <c r="A60" s="36"/>
      <c r="B60" s="37"/>
      <c r="C60" s="70" t="s">
        <v>24</v>
      </c>
      <c r="D60" s="2">
        <f>SUM('㈱塩釜:七ヶ浜'!D60)</f>
        <v>88</v>
      </c>
      <c r="E60" s="2">
        <f>SUM('㈱塩釜:七ヶ浜'!E60)</f>
        <v>63.7708</v>
      </c>
      <c r="F60" s="2">
        <f>SUM('㈱塩釜:七ヶ浜'!F60)</f>
        <v>20079.837000000003</v>
      </c>
      <c r="G60" s="2">
        <f>SUM('㈱塩釜:七ヶ浜'!G60)</f>
        <v>93</v>
      </c>
      <c r="H60" s="2">
        <f>SUM('㈱塩釜:七ヶ浜'!H60)</f>
        <v>50.286899999999996</v>
      </c>
      <c r="I60" s="2">
        <f>SUM('㈱塩釜:七ヶ浜'!I60)</f>
        <v>10581.65</v>
      </c>
      <c r="J60" s="2">
        <f>SUM('㈱塩釜:七ヶ浜'!J60)</f>
        <v>0</v>
      </c>
      <c r="K60" s="2">
        <f>SUM('㈱塩釜:七ヶ浜'!K60)</f>
        <v>0</v>
      </c>
      <c r="L60" s="2">
        <f>SUM('㈱塩釜:七ヶ浜'!L60)</f>
        <v>0</v>
      </c>
      <c r="M60" s="2">
        <f>SUM('㈱塩釜:七ヶ浜'!M60)</f>
        <v>0</v>
      </c>
      <c r="N60" s="2">
        <f>SUM('㈱塩釜:七ヶ浜'!N60)</f>
        <v>0</v>
      </c>
      <c r="O60" s="2">
        <f>SUM('㈱塩釜:七ヶ浜'!O60)</f>
        <v>0</v>
      </c>
      <c r="P60" s="2">
        <f>SUM('㈱塩釜:七ヶ浜'!P60)</f>
        <v>0</v>
      </c>
      <c r="Q60" s="2">
        <f>SUM('㈱塩釜:七ヶ浜'!Q60)</f>
        <v>0</v>
      </c>
      <c r="R60" s="2">
        <f>SUM('㈱塩釜:七ヶ浜'!R60)</f>
        <v>0</v>
      </c>
      <c r="S60" s="2">
        <f>SUM('㈱塩釜:七ヶ浜'!S60)</f>
        <v>0</v>
      </c>
      <c r="T60" s="2">
        <f>SUM('㈱塩釜:七ヶ浜'!T60)</f>
        <v>0</v>
      </c>
      <c r="U60" s="2">
        <f>SUM('㈱塩釜:七ヶ浜'!U60)</f>
        <v>0</v>
      </c>
      <c r="V60" s="2">
        <f>SUM('㈱塩釜:七ヶ浜'!V60)</f>
        <v>0</v>
      </c>
      <c r="W60" s="2">
        <f>SUM('㈱塩釜:七ヶ浜'!W60)</f>
        <v>0</v>
      </c>
      <c r="X60" s="7">
        <f>SUM('㈱塩釜:七ヶ浜'!X60)</f>
        <v>0</v>
      </c>
      <c r="Y60" s="2">
        <f>SUM('㈱塩釜:七ヶ浜'!Y60)</f>
        <v>0</v>
      </c>
      <c r="Z60" s="2">
        <f>SUM('㈱塩釜:七ヶ浜'!Z60)</f>
        <v>0</v>
      </c>
      <c r="AA60" s="2">
        <f>SUM('㈱塩釜:七ヶ浜'!AA60)</f>
        <v>0</v>
      </c>
      <c r="AB60" s="2">
        <f>SUM('㈱塩釜:七ヶ浜'!AB60)</f>
        <v>0</v>
      </c>
      <c r="AC60" s="2">
        <f>SUM('㈱塩釜:七ヶ浜'!AC60)</f>
        <v>0</v>
      </c>
      <c r="AD60" s="2">
        <f>SUM('㈱塩釜:七ヶ浜'!AD60)</f>
        <v>0</v>
      </c>
      <c r="AE60" s="2">
        <f>SUM('㈱塩釜:七ヶ浜'!AE60)</f>
        <v>0</v>
      </c>
      <c r="AF60" s="2">
        <f>SUM('㈱塩釜:七ヶ浜'!AF60)</f>
        <v>0.077</v>
      </c>
      <c r="AG60" s="2">
        <f>SUM('㈱塩釜:七ヶ浜'!AG60)</f>
        <v>5.355</v>
      </c>
      <c r="AH60" s="2">
        <f>SUM('㈱塩釜:七ヶ浜'!AH60)</f>
        <v>0</v>
      </c>
      <c r="AI60" s="2">
        <f>SUM('㈱塩釜:七ヶ浜'!AI60)</f>
        <v>0</v>
      </c>
      <c r="AJ60" s="2">
        <f>SUM('㈱塩釜:七ヶ浜'!AJ60)</f>
        <v>0</v>
      </c>
      <c r="AK60" s="2">
        <f>SUM('㈱塩釜:七ヶ浜'!AK60)</f>
        <v>2</v>
      </c>
      <c r="AL60" s="2">
        <f>SUM('㈱塩釜:七ヶ浜'!AL60)</f>
        <v>0.2445</v>
      </c>
      <c r="AM60" s="2">
        <f>SUM('㈱塩釜:七ヶ浜'!AM60)</f>
        <v>221.808</v>
      </c>
      <c r="AN60" s="2">
        <f>SUM('㈱塩釜:七ヶ浜'!AN60)</f>
        <v>183</v>
      </c>
      <c r="AO60" s="2">
        <f>SUM('㈱塩釜:七ヶ浜'!AO60)</f>
        <v>114.3792</v>
      </c>
      <c r="AP60" s="2">
        <f>SUM('㈱塩釜:七ヶ浜'!AP60)</f>
        <v>30888.65</v>
      </c>
      <c r="AQ60" s="58" t="s">
        <v>24</v>
      </c>
      <c r="AR60" s="37"/>
      <c r="AS60" s="52"/>
      <c r="AT60" s="22"/>
    </row>
    <row r="61" spans="1:46" ht="18.75">
      <c r="A61" s="23" t="s">
        <v>0</v>
      </c>
      <c r="C61" s="71" t="s">
        <v>23</v>
      </c>
      <c r="D61" s="3">
        <f>SUM('㈱塩釜:七ヶ浜'!D61)</f>
        <v>7004</v>
      </c>
      <c r="E61" s="3">
        <f>SUM('㈱塩釜:七ヶ浜'!E61)</f>
        <v>6202.0052000000005</v>
      </c>
      <c r="F61" s="3">
        <f>SUM('㈱塩釜:七ヶ浜'!F61)</f>
        <v>1277506.748</v>
      </c>
      <c r="G61" s="3">
        <f>SUM('㈱塩釜:七ヶ浜'!G61)</f>
        <v>4520</v>
      </c>
      <c r="H61" s="3">
        <f>SUM('㈱塩釜:七ヶ浜'!H61)</f>
        <v>4030.9570599999997</v>
      </c>
      <c r="I61" s="3">
        <f>SUM('㈱塩釜:七ヶ浜'!I61)</f>
        <v>895165.078</v>
      </c>
      <c r="J61" s="3">
        <f>SUM('㈱塩釜:七ヶ浜'!J61)</f>
        <v>306</v>
      </c>
      <c r="K61" s="3">
        <f>SUM('㈱塩釜:七ヶ浜'!K61)</f>
        <v>48.48180000000001</v>
      </c>
      <c r="L61" s="3">
        <f>SUM('㈱塩釜:七ヶ浜'!L61)</f>
        <v>27652.159</v>
      </c>
      <c r="M61" s="3">
        <f>SUM('㈱塩釜:七ヶ浜'!M61)</f>
        <v>0</v>
      </c>
      <c r="N61" s="3">
        <f>SUM('㈱塩釜:七ヶ浜'!N61)</f>
        <v>0</v>
      </c>
      <c r="O61" s="3">
        <f>SUM('㈱塩釜:七ヶ浜'!O61)</f>
        <v>0</v>
      </c>
      <c r="P61" s="3">
        <f>SUM('㈱塩釜:七ヶ浜'!P61)</f>
        <v>76</v>
      </c>
      <c r="Q61" s="3">
        <f>SUM('㈱塩釜:七ヶ浜'!Q61)</f>
        <v>689.6359</v>
      </c>
      <c r="R61" s="3">
        <f>SUM('㈱塩釜:七ヶ浜'!R61)</f>
        <v>102929.518</v>
      </c>
      <c r="S61" s="3">
        <f>SUM('㈱塩釜:七ヶ浜'!S61)</f>
        <v>622</v>
      </c>
      <c r="T61" s="3">
        <f>SUM('㈱塩釜:七ヶ浜'!T61)</f>
        <v>1128.6039</v>
      </c>
      <c r="U61" s="3">
        <f>SUM('㈱塩釜:七ヶ浜'!U61)</f>
        <v>270457.087</v>
      </c>
      <c r="V61" s="3">
        <f>SUM('㈱塩釜:七ヶ浜'!V61)</f>
        <v>1053</v>
      </c>
      <c r="W61" s="3">
        <f>SUM('㈱塩釜:七ヶ浜'!W61)</f>
        <v>618.9400600000001</v>
      </c>
      <c r="X61" s="4">
        <f>SUM('㈱塩釜:七ヶ浜'!X61)</f>
        <v>250270.414</v>
      </c>
      <c r="Y61" s="3">
        <f>SUM('㈱塩釜:七ヶ浜'!Y61)</f>
        <v>1111</v>
      </c>
      <c r="Z61" s="3">
        <f>SUM('㈱塩釜:七ヶ浜'!Z61)</f>
        <v>1515.9534</v>
      </c>
      <c r="AA61" s="3">
        <f>SUM('㈱塩釜:七ヶ浜'!AA61)</f>
        <v>392318.985</v>
      </c>
      <c r="AB61" s="3">
        <f>SUM('㈱塩釜:七ヶ浜'!AB61)</f>
        <v>1339</v>
      </c>
      <c r="AC61" s="3">
        <f>SUM('㈱塩釜:七ヶ浜'!AC61)</f>
        <v>3135.2239</v>
      </c>
      <c r="AD61" s="3">
        <f>SUM('㈱塩釜:七ヶ浜'!AD61)</f>
        <v>477059.82099999994</v>
      </c>
      <c r="AE61" s="3">
        <f>SUM('㈱塩釜:七ヶ浜'!AE61)</f>
        <v>5123</v>
      </c>
      <c r="AF61" s="3">
        <f>SUM('㈱塩釜:七ヶ浜'!AF61)</f>
        <v>7074.31115</v>
      </c>
      <c r="AG61" s="3">
        <f>SUM('㈱塩釜:七ヶ浜'!AG61)</f>
        <v>1230837.691</v>
      </c>
      <c r="AH61" s="3">
        <f>SUM('㈱塩釜:七ヶ浜'!AH61)</f>
        <v>6819</v>
      </c>
      <c r="AI61" s="3">
        <f>SUM('㈱塩釜:七ヶ浜'!AI61)</f>
        <v>7111.459849999999</v>
      </c>
      <c r="AJ61" s="3">
        <f>SUM('㈱塩釜:七ヶ浜'!AJ61)</f>
        <v>1495501.4059999997</v>
      </c>
      <c r="AK61" s="3">
        <f>SUM('㈱塩釜:七ヶ浜'!AK61)</f>
        <v>4479</v>
      </c>
      <c r="AL61" s="3">
        <f>SUM('㈱塩釜:七ヶ浜'!AL61)</f>
        <v>7217.55628</v>
      </c>
      <c r="AM61" s="3">
        <f>SUM('㈱塩釜:七ヶ浜'!AM61)</f>
        <v>1148077.607</v>
      </c>
      <c r="AN61" s="3">
        <f>SUM('㈱塩釜:七ヶ浜'!AN61)</f>
        <v>32452</v>
      </c>
      <c r="AO61" s="3">
        <f>SUM('㈱塩釜:七ヶ浜'!AO61)</f>
        <v>38773.1285</v>
      </c>
      <c r="AP61" s="3">
        <f>SUM('㈱塩釜:七ヶ浜'!AP61)</f>
        <v>7567776.5139999995</v>
      </c>
      <c r="AQ61" s="59" t="s">
        <v>23</v>
      </c>
      <c r="AR61" s="61"/>
      <c r="AS61" s="45" t="s">
        <v>0</v>
      </c>
      <c r="AT61" s="22"/>
    </row>
    <row r="62" spans="1:46" ht="18.75">
      <c r="A62" s="413" t="s">
        <v>102</v>
      </c>
      <c r="B62" s="414" t="s">
        <v>64</v>
      </c>
      <c r="C62" s="69" t="s">
        <v>63</v>
      </c>
      <c r="D62" s="1">
        <f>SUM('㈱塩釜:七ヶ浜'!D62)</f>
        <v>0</v>
      </c>
      <c r="E62" s="1">
        <f>SUM('㈱塩釜:七ヶ浜'!E62)</f>
        <v>0</v>
      </c>
      <c r="F62" s="1">
        <f>SUM('㈱塩釜:七ヶ浜'!F62)</f>
        <v>0</v>
      </c>
      <c r="G62" s="1">
        <f>SUM('㈱塩釜:七ヶ浜'!G62)</f>
        <v>0</v>
      </c>
      <c r="H62" s="1">
        <f>SUM('㈱塩釜:七ヶ浜'!H62)</f>
        <v>0</v>
      </c>
      <c r="I62" s="1">
        <f>SUM('㈱塩釜:七ヶ浜'!I62)</f>
        <v>0</v>
      </c>
      <c r="J62" s="1">
        <f>SUM('㈱塩釜:七ヶ浜'!J62)</f>
        <v>0</v>
      </c>
      <c r="K62" s="1">
        <f>SUM('㈱塩釜:七ヶ浜'!K62)</f>
        <v>0</v>
      </c>
      <c r="L62" s="1">
        <f>SUM('㈱塩釜:七ヶ浜'!L62)</f>
        <v>0</v>
      </c>
      <c r="M62" s="1">
        <f>SUM('㈱塩釜:七ヶ浜'!M62)</f>
        <v>0</v>
      </c>
      <c r="N62" s="1">
        <f>SUM('㈱塩釜:七ヶ浜'!N62)</f>
        <v>0</v>
      </c>
      <c r="O62" s="1">
        <f>SUM('㈱塩釜:七ヶ浜'!O62)</f>
        <v>0</v>
      </c>
      <c r="P62" s="1">
        <f>SUM('㈱塩釜:七ヶ浜'!P62)</f>
        <v>0</v>
      </c>
      <c r="Q62" s="1">
        <f>SUM('㈱塩釜:七ヶ浜'!Q62)</f>
        <v>0</v>
      </c>
      <c r="R62" s="1">
        <f>SUM('㈱塩釜:七ヶ浜'!R62)</f>
        <v>0</v>
      </c>
      <c r="S62" s="1">
        <f>SUM('㈱塩釜:七ヶ浜'!S62)</f>
        <v>0</v>
      </c>
      <c r="T62" s="1">
        <f>SUM('㈱塩釜:七ヶ浜'!T62)</f>
        <v>0</v>
      </c>
      <c r="U62" s="1">
        <f>SUM('㈱塩釜:七ヶ浜'!U62)</f>
        <v>0</v>
      </c>
      <c r="V62" s="1">
        <f>SUM('㈱塩釜:七ヶ浜'!V62)</f>
        <v>0</v>
      </c>
      <c r="W62" s="1">
        <f>SUM('㈱塩釜:七ヶ浜'!W62)</f>
        <v>0</v>
      </c>
      <c r="X62" s="6">
        <f>SUM('㈱塩釜:七ヶ浜'!X62)</f>
        <v>0</v>
      </c>
      <c r="Y62" s="1">
        <f>SUM('㈱塩釜:七ヶ浜'!Y62)</f>
        <v>0</v>
      </c>
      <c r="Z62" s="1">
        <f>SUM('㈱塩釜:七ヶ浜'!Z62)</f>
        <v>0</v>
      </c>
      <c r="AA62" s="1">
        <f>SUM('㈱塩釜:七ヶ浜'!AA62)</f>
        <v>0</v>
      </c>
      <c r="AB62" s="1">
        <f>SUM('㈱塩釜:七ヶ浜'!AB62)</f>
        <v>0</v>
      </c>
      <c r="AC62" s="1">
        <f>SUM('㈱塩釜:七ヶ浜'!AC62)</f>
        <v>0</v>
      </c>
      <c r="AD62" s="1">
        <f>SUM('㈱塩釜:七ヶ浜'!AD62)</f>
        <v>0</v>
      </c>
      <c r="AE62" s="1">
        <f>SUM('㈱塩釜:七ヶ浜'!AE62)</f>
        <v>0</v>
      </c>
      <c r="AF62" s="1">
        <f>SUM('㈱塩釜:七ヶ浜'!AF62)</f>
        <v>0</v>
      </c>
      <c r="AG62" s="1">
        <f>SUM('㈱塩釜:七ヶ浜'!AG62)</f>
        <v>0</v>
      </c>
      <c r="AH62" s="1">
        <f>SUM('㈱塩釜:七ヶ浜'!AH62)</f>
        <v>0</v>
      </c>
      <c r="AI62" s="1">
        <f>SUM('㈱塩釜:七ヶ浜'!AI62)</f>
        <v>0</v>
      </c>
      <c r="AJ62" s="1">
        <f>SUM('㈱塩釜:七ヶ浜'!AJ62)</f>
        <v>0</v>
      </c>
      <c r="AK62" s="1">
        <f>SUM('㈱塩釜:七ヶ浜'!AK62)</f>
        <v>0</v>
      </c>
      <c r="AL62" s="1">
        <f>SUM('㈱塩釜:七ヶ浜'!AL62)</f>
        <v>0</v>
      </c>
      <c r="AM62" s="1">
        <f>SUM('㈱塩釜:七ヶ浜'!AM62)</f>
        <v>0</v>
      </c>
      <c r="AN62" s="1">
        <f>SUM('㈱塩釜:七ヶ浜'!AN62)</f>
        <v>0</v>
      </c>
      <c r="AO62" s="1">
        <f>SUM('㈱塩釜:七ヶ浜'!AO62)</f>
        <v>0</v>
      </c>
      <c r="AP62" s="1">
        <f>SUM('㈱塩釜:七ヶ浜'!AP62)</f>
        <v>0</v>
      </c>
      <c r="AQ62" s="59" t="s">
        <v>63</v>
      </c>
      <c r="AR62" s="399" t="s">
        <v>103</v>
      </c>
      <c r="AS62" s="400"/>
      <c r="AT62" s="22"/>
    </row>
    <row r="63" spans="1:46" ht="18.75">
      <c r="A63" s="36"/>
      <c r="B63" s="37"/>
      <c r="C63" s="70" t="s">
        <v>24</v>
      </c>
      <c r="D63" s="2">
        <f>SUM('㈱塩釜:七ヶ浜'!D63)</f>
        <v>155</v>
      </c>
      <c r="E63" s="2">
        <f>SUM('㈱塩釜:七ヶ浜'!E63)</f>
        <v>1933.7422</v>
      </c>
      <c r="F63" s="2">
        <f>SUM('㈱塩釜:七ヶ浜'!F63)</f>
        <v>460293.67600000004</v>
      </c>
      <c r="G63" s="2">
        <f>SUM('㈱塩釜:七ヶ浜'!G63)</f>
        <v>167</v>
      </c>
      <c r="H63" s="2">
        <f>SUM('㈱塩釜:七ヶ浜'!H63)</f>
        <v>1479.1746</v>
      </c>
      <c r="I63" s="2">
        <f>SUM('㈱塩釜:七ヶ浜'!I63)</f>
        <v>391192.1120000001</v>
      </c>
      <c r="J63" s="2">
        <f>SUM('㈱塩釜:七ヶ浜'!J63)</f>
        <v>6</v>
      </c>
      <c r="K63" s="2">
        <f>SUM('㈱塩釜:七ヶ浜'!K63)</f>
        <v>159.5994</v>
      </c>
      <c r="L63" s="2">
        <f>SUM('㈱塩釜:七ヶ浜'!L63)</f>
        <v>81249.821</v>
      </c>
      <c r="M63" s="2">
        <f>SUM('㈱塩釜:七ヶ浜'!M63)</f>
        <v>6</v>
      </c>
      <c r="N63" s="2">
        <f>SUM('㈱塩釜:七ヶ浜'!N63)</f>
        <v>148.53539999999998</v>
      </c>
      <c r="O63" s="2">
        <f>SUM('㈱塩釜:七ヶ浜'!O63)</f>
        <v>84202.76800000001</v>
      </c>
      <c r="P63" s="2">
        <f>SUM('㈱塩釜:七ヶ浜'!P63)</f>
        <v>22</v>
      </c>
      <c r="Q63" s="2">
        <f>SUM('㈱塩釜:七ヶ浜'!Q63)</f>
        <v>361.2178</v>
      </c>
      <c r="R63" s="2">
        <f>SUM('㈱塩釜:七ヶ浜'!R63)</f>
        <v>143127.661</v>
      </c>
      <c r="S63" s="2">
        <f>SUM('㈱塩釜:七ヶ浜'!S63)</f>
        <v>36</v>
      </c>
      <c r="T63" s="2">
        <f>SUM('㈱塩釜:七ヶ浜'!T63)</f>
        <v>584.2425</v>
      </c>
      <c r="U63" s="2">
        <f>SUM('㈱塩釜:七ヶ浜'!U63)</f>
        <v>240720.115</v>
      </c>
      <c r="V63" s="2">
        <f>SUM('㈱塩釜:七ヶ浜'!V63)</f>
        <v>112</v>
      </c>
      <c r="W63" s="2">
        <f>SUM('㈱塩釜:七ヶ浜'!W63)</f>
        <v>3835.4893</v>
      </c>
      <c r="X63" s="7">
        <f>SUM('㈱塩釜:七ヶ浜'!X63)</f>
        <v>1147380.1199999999</v>
      </c>
      <c r="Y63" s="2">
        <f>SUM('㈱塩釜:七ヶ浜'!Y63)</f>
        <v>216</v>
      </c>
      <c r="Z63" s="2">
        <f>SUM('㈱塩釜:七ヶ浜'!Z63)</f>
        <v>3875.8057</v>
      </c>
      <c r="AA63" s="2">
        <f>SUM('㈱塩釜:七ヶ浜'!AA63)</f>
        <v>1803597.621</v>
      </c>
      <c r="AB63" s="2">
        <f>SUM('㈱塩釜:七ヶ浜'!AB63)</f>
        <v>351</v>
      </c>
      <c r="AC63" s="2">
        <f>SUM('㈱塩釜:七ヶ浜'!AC63)</f>
        <v>8778.9482</v>
      </c>
      <c r="AD63" s="2">
        <f>SUM('㈱塩釜:七ヶ浜'!AD63)</f>
        <v>2452036.3430000003</v>
      </c>
      <c r="AE63" s="2">
        <f>SUM('㈱塩釜:七ヶ浜'!AE63)</f>
        <v>472</v>
      </c>
      <c r="AF63" s="2">
        <f>SUM('㈱塩釜:七ヶ浜'!AF63)</f>
        <v>9380.4053</v>
      </c>
      <c r="AG63" s="2">
        <f>SUM('㈱塩釜:七ヶ浜'!AG63)</f>
        <v>3124741.6210000003</v>
      </c>
      <c r="AH63" s="2">
        <f>SUM('㈱塩釜:七ヶ浜'!AH63)</f>
        <v>352</v>
      </c>
      <c r="AI63" s="2">
        <f>SUM('㈱塩釜:七ヶ浜'!AI63)</f>
        <v>7746.2455</v>
      </c>
      <c r="AJ63" s="2">
        <f>SUM('㈱塩釜:七ヶ浜'!AJ63)</f>
        <v>2108417.118</v>
      </c>
      <c r="AK63" s="2">
        <f>SUM('㈱塩釜:七ヶ浜'!AK63)</f>
        <v>110</v>
      </c>
      <c r="AL63" s="2">
        <f>SUM('㈱塩釜:七ヶ浜'!AL63)</f>
        <v>3028.0137999999997</v>
      </c>
      <c r="AM63" s="2">
        <f>SUM('㈱塩釜:七ヶ浜'!AM63)</f>
        <v>815459.313</v>
      </c>
      <c r="AN63" s="8">
        <f>SUM('㈱塩釜:七ヶ浜'!AN63)</f>
        <v>2005</v>
      </c>
      <c r="AO63" s="2">
        <f>SUM('㈱塩釜:七ヶ浜'!AO63)</f>
        <v>41311.4197</v>
      </c>
      <c r="AP63" s="2">
        <f>SUM('㈱塩釜:七ヶ浜'!AP63)</f>
        <v>12852418.288999999</v>
      </c>
      <c r="AQ63" s="58" t="s">
        <v>24</v>
      </c>
      <c r="AR63" s="40"/>
      <c r="AS63" s="52"/>
      <c r="AT63" s="22"/>
    </row>
    <row r="64" spans="1:46" ht="18.75">
      <c r="A64" s="46" t="s">
        <v>65</v>
      </c>
      <c r="B64" s="394" t="s">
        <v>66</v>
      </c>
      <c r="C64" s="69" t="s">
        <v>23</v>
      </c>
      <c r="D64" s="1">
        <f>SUM('㈱塩釜:七ヶ浜'!D64)</f>
        <v>3956</v>
      </c>
      <c r="E64" s="1">
        <f>SUM('㈱塩釜:七ヶ浜'!E64)</f>
        <v>2385.8932999999997</v>
      </c>
      <c r="F64" s="1">
        <f>SUM('㈱塩釜:七ヶ浜'!F64)</f>
        <v>404652.06200000003</v>
      </c>
      <c r="G64" s="1">
        <f>SUM('㈱塩釜:七ヶ浜'!G64)</f>
        <v>3807</v>
      </c>
      <c r="H64" s="1">
        <f>SUM('㈱塩釜:七ヶ浜'!H64)</f>
        <v>973.7392999999998</v>
      </c>
      <c r="I64" s="1">
        <f>SUM('㈱塩釜:七ヶ浜'!I64)</f>
        <v>328405.45599999995</v>
      </c>
      <c r="J64" s="1">
        <f>SUM('㈱塩釜:七ヶ浜'!J64)</f>
        <v>119</v>
      </c>
      <c r="K64" s="1">
        <f>SUM('㈱塩釜:七ヶ浜'!K64)</f>
        <v>25.932900000000004</v>
      </c>
      <c r="L64" s="1">
        <f>SUM('㈱塩釜:七ヶ浜'!L64)</f>
        <v>20690.253999999997</v>
      </c>
      <c r="M64" s="1">
        <f>SUM('㈱塩釜:七ヶ浜'!M64)</f>
        <v>100</v>
      </c>
      <c r="N64" s="1">
        <f>SUM('㈱塩釜:七ヶ浜'!N64)</f>
        <v>20.4306</v>
      </c>
      <c r="O64" s="1">
        <f>SUM('㈱塩釜:七ヶ浜'!O64)</f>
        <v>21755.671</v>
      </c>
      <c r="P64" s="1">
        <f>SUM('㈱塩釜:七ヶ浜'!P64)</f>
        <v>127</v>
      </c>
      <c r="Q64" s="1">
        <f>SUM('㈱塩釜:七ヶ浜'!Q64)</f>
        <v>170.1651</v>
      </c>
      <c r="R64" s="1">
        <f>SUM('㈱塩釜:七ヶ浜'!R64)</f>
        <v>92114.803</v>
      </c>
      <c r="S64" s="1">
        <f>SUM('㈱塩釜:七ヶ浜'!S64)</f>
        <v>207</v>
      </c>
      <c r="T64" s="1">
        <f>SUM('㈱塩釜:七ヶ浜'!T64)</f>
        <v>564.8387</v>
      </c>
      <c r="U64" s="1">
        <f>SUM('㈱塩釜:七ヶ浜'!U64)</f>
        <v>287270.19</v>
      </c>
      <c r="V64" s="1">
        <f>SUM('㈱塩釜:七ヶ浜'!V64)</f>
        <v>337</v>
      </c>
      <c r="W64" s="1">
        <f>SUM('㈱塩釜:七ヶ浜'!W64)</f>
        <v>35.66125</v>
      </c>
      <c r="X64" s="6">
        <f>SUM('㈱塩釜:七ヶ浜'!X64)</f>
        <v>35250.461</v>
      </c>
      <c r="Y64" s="1">
        <f>SUM('㈱塩釜:七ヶ浜'!Y64)</f>
        <v>686</v>
      </c>
      <c r="Z64" s="1">
        <f>SUM('㈱塩釜:七ヶ浜'!Z64)</f>
        <v>549.2204</v>
      </c>
      <c r="AA64" s="1">
        <f>SUM('㈱塩釜:七ヶ浜'!AA64)</f>
        <v>175913.65700000004</v>
      </c>
      <c r="AB64" s="1">
        <f>SUM('㈱塩釜:七ヶ浜'!AB64)</f>
        <v>652</v>
      </c>
      <c r="AC64" s="1">
        <f>SUM('㈱塩釜:七ヶ浜'!AC64)</f>
        <v>580.9253000000001</v>
      </c>
      <c r="AD64" s="1">
        <f>SUM('㈱塩釜:七ヶ浜'!AD64)</f>
        <v>114393.678</v>
      </c>
      <c r="AE64" s="1">
        <f>SUM('㈱塩釜:七ヶ浜'!AE64)</f>
        <v>1666</v>
      </c>
      <c r="AF64" s="1">
        <f>SUM('㈱塩釜:七ヶ浜'!AF64)</f>
        <v>2311.5482</v>
      </c>
      <c r="AG64" s="1">
        <f>SUM('㈱塩釜:七ヶ浜'!AG64)</f>
        <v>473291.46499999997</v>
      </c>
      <c r="AH64" s="1">
        <f>SUM('㈱塩釜:七ヶ浜'!AH64)</f>
        <v>2212</v>
      </c>
      <c r="AI64" s="1">
        <f>SUM('㈱塩釜:七ヶ浜'!AI64)</f>
        <v>2742.4712</v>
      </c>
      <c r="AJ64" s="1">
        <f>SUM('㈱塩釜:七ヶ浜'!AJ64)</f>
        <v>595551.319</v>
      </c>
      <c r="AK64" s="1">
        <f>SUM('㈱塩釜:七ヶ浜'!AK64)</f>
        <v>1996</v>
      </c>
      <c r="AL64" s="1">
        <f>SUM('㈱塩釜:七ヶ浜'!AL64)</f>
        <v>1116.9353800000001</v>
      </c>
      <c r="AM64" s="1">
        <f>SUM('㈱塩釜:七ヶ浜'!AM64)</f>
        <v>324539.39599999995</v>
      </c>
      <c r="AN64" s="9">
        <f>SUM('㈱塩釜:七ヶ浜'!AN64)</f>
        <v>15865</v>
      </c>
      <c r="AO64" s="9">
        <f>SUM('㈱塩釜:七ヶ浜'!AO64)</f>
        <v>11477.761629999999</v>
      </c>
      <c r="AP64" s="1">
        <f>SUM('㈱塩釜:七ヶ浜'!AP64)</f>
        <v>2873828.412</v>
      </c>
      <c r="AQ64" s="44" t="s">
        <v>23</v>
      </c>
      <c r="AR64" s="394" t="s">
        <v>66</v>
      </c>
      <c r="AS64" s="62" t="s">
        <v>65</v>
      </c>
      <c r="AT64" s="22"/>
    </row>
    <row r="65" spans="1:46" ht="18.75">
      <c r="A65" s="46"/>
      <c r="B65" s="395"/>
      <c r="C65" s="70" t="s">
        <v>24</v>
      </c>
      <c r="D65" s="2">
        <f>SUM('㈱塩釜:七ヶ浜'!D65)</f>
        <v>622</v>
      </c>
      <c r="E65" s="2">
        <f>SUM('㈱塩釜:七ヶ浜'!E65)</f>
        <v>635.1575</v>
      </c>
      <c r="F65" s="2">
        <f>SUM('㈱塩釜:七ヶ浜'!F65)</f>
        <v>252388.535</v>
      </c>
      <c r="G65" s="2">
        <f>SUM('㈱塩釜:七ヶ浜'!G65)</f>
        <v>592</v>
      </c>
      <c r="H65" s="2">
        <f>SUM('㈱塩釜:七ヶ浜'!H65)</f>
        <v>537.2263</v>
      </c>
      <c r="I65" s="2">
        <f>SUM('㈱塩釜:七ヶ浜'!I65)</f>
        <v>101477.09299999998</v>
      </c>
      <c r="J65" s="2">
        <f>SUM('㈱塩釜:七ヶ浜'!J65)</f>
        <v>234</v>
      </c>
      <c r="K65" s="2">
        <f>SUM('㈱塩釜:七ヶ浜'!K65)</f>
        <v>26.9044</v>
      </c>
      <c r="L65" s="2">
        <f>SUM('㈱塩釜:七ヶ浜'!L65)</f>
        <v>33378.825</v>
      </c>
      <c r="M65" s="2">
        <f>SUM('㈱塩釜:七ヶ浜'!M65)</f>
        <v>345</v>
      </c>
      <c r="N65" s="2">
        <f>SUM('㈱塩釜:七ヶ浜'!N65)</f>
        <v>51.633799999999994</v>
      </c>
      <c r="O65" s="2">
        <f>SUM('㈱塩釜:七ヶ浜'!O65)</f>
        <v>62551.099</v>
      </c>
      <c r="P65" s="2">
        <f>SUM('㈱塩釜:七ヶ浜'!P65)</f>
        <v>491</v>
      </c>
      <c r="Q65" s="2">
        <f>SUM('㈱塩釜:七ヶ浜'!Q65)</f>
        <v>950.9232000000001</v>
      </c>
      <c r="R65" s="2">
        <f>SUM('㈱塩釜:七ヶ浜'!R65)</f>
        <v>503884.636</v>
      </c>
      <c r="S65" s="2">
        <f>SUM('㈱塩釜:七ヶ浜'!S65)</f>
        <v>488</v>
      </c>
      <c r="T65" s="2">
        <f>SUM('㈱塩釜:七ヶ浜'!T65)</f>
        <v>74.40556</v>
      </c>
      <c r="U65" s="2">
        <f>SUM('㈱塩釜:七ヶ浜'!U65)</f>
        <v>71189.825</v>
      </c>
      <c r="V65" s="2">
        <f>SUM('㈱塩釜:七ヶ浜'!V65)</f>
        <v>505</v>
      </c>
      <c r="W65" s="2">
        <f>SUM('㈱塩釜:七ヶ浜'!W65)</f>
        <v>892.02597</v>
      </c>
      <c r="X65" s="7">
        <f>SUM('㈱塩釜:七ヶ浜'!X65)</f>
        <v>353881.26399999997</v>
      </c>
      <c r="Y65" s="2">
        <f>SUM('㈱塩釜:七ヶ浜'!Y65)</f>
        <v>472</v>
      </c>
      <c r="Z65" s="2">
        <f>SUM('㈱塩釜:七ヶ浜'!Z65)</f>
        <v>711.0285</v>
      </c>
      <c r="AA65" s="2">
        <f>SUM('㈱塩釜:七ヶ浜'!AA65)</f>
        <v>330288.405</v>
      </c>
      <c r="AB65" s="2">
        <f>SUM('㈱塩釜:七ヶ浜'!AB65)</f>
        <v>474</v>
      </c>
      <c r="AC65" s="2">
        <f>SUM('㈱塩釜:七ヶ浜'!AC65)</f>
        <v>615.9001999999999</v>
      </c>
      <c r="AD65" s="2">
        <f>SUM('㈱塩釜:七ヶ浜'!AD65)</f>
        <v>189228.92399999997</v>
      </c>
      <c r="AE65" s="2">
        <f>SUM('㈱塩釜:七ヶ浜'!AE65)</f>
        <v>474</v>
      </c>
      <c r="AF65" s="2">
        <f>SUM('㈱塩釜:七ヶ浜'!AF65)</f>
        <v>795.6684</v>
      </c>
      <c r="AG65" s="2">
        <f>SUM('㈱塩釜:七ヶ浜'!AG65)</f>
        <v>263707.94</v>
      </c>
      <c r="AH65" s="2">
        <f>SUM('㈱塩釜:七ヶ浜'!AH65)</f>
        <v>479</v>
      </c>
      <c r="AI65" s="2">
        <f>SUM('㈱塩釜:七ヶ浜'!AI65)</f>
        <v>597.0328099999999</v>
      </c>
      <c r="AJ65" s="2">
        <f>SUM('㈱塩釜:七ヶ浜'!AJ65)</f>
        <v>213423.905</v>
      </c>
      <c r="AK65" s="2">
        <f>SUM('㈱塩釜:七ヶ浜'!AK65)</f>
        <v>676</v>
      </c>
      <c r="AL65" s="2">
        <f>SUM('㈱塩釜:七ヶ浜'!AL65)</f>
        <v>240.37669999999997</v>
      </c>
      <c r="AM65" s="2">
        <f>SUM('㈱塩釜:七ヶ浜'!AM65)</f>
        <v>144699.26</v>
      </c>
      <c r="AN65" s="2">
        <f>SUM('㈱塩釜:七ヶ浜'!AN65)</f>
        <v>5852</v>
      </c>
      <c r="AO65" s="2">
        <f>SUM('㈱塩釜:七ヶ浜'!AO65)</f>
        <v>6128.28334</v>
      </c>
      <c r="AP65" s="2">
        <f>SUM('㈱塩釜:七ヶ浜'!AP65)</f>
        <v>2520099.710999999</v>
      </c>
      <c r="AQ65" s="48" t="s">
        <v>24</v>
      </c>
      <c r="AR65" s="395"/>
      <c r="AS65" s="45"/>
      <c r="AT65" s="22"/>
    </row>
    <row r="66" spans="1:46" ht="18.75">
      <c r="A66" s="46" t="s">
        <v>67</v>
      </c>
      <c r="B66" s="394" t="s">
        <v>68</v>
      </c>
      <c r="C66" s="69" t="s">
        <v>23</v>
      </c>
      <c r="D66" s="1">
        <f>SUM('㈱塩釜:七ヶ浜'!D66)</f>
        <v>0</v>
      </c>
      <c r="E66" s="1">
        <f>SUM('㈱塩釜:七ヶ浜'!E66)</f>
        <v>0</v>
      </c>
      <c r="F66" s="1">
        <f>SUM('㈱塩釜:七ヶ浜'!F66)</f>
        <v>0</v>
      </c>
      <c r="G66" s="1">
        <f>SUM('㈱塩釜:七ヶ浜'!G66)</f>
        <v>0</v>
      </c>
      <c r="H66" s="1">
        <f>SUM('㈱塩釜:七ヶ浜'!H66)</f>
        <v>0</v>
      </c>
      <c r="I66" s="1">
        <f>SUM('㈱塩釜:七ヶ浜'!I66)</f>
        <v>0</v>
      </c>
      <c r="J66" s="1">
        <f>SUM('㈱塩釜:七ヶ浜'!J66)</f>
        <v>0</v>
      </c>
      <c r="K66" s="1">
        <f>SUM('㈱塩釜:七ヶ浜'!K66)</f>
        <v>0</v>
      </c>
      <c r="L66" s="1">
        <f>SUM('㈱塩釜:七ヶ浜'!L66)</f>
        <v>0</v>
      </c>
      <c r="M66" s="1">
        <f>SUM('㈱塩釜:七ヶ浜'!M66)</f>
        <v>0</v>
      </c>
      <c r="N66" s="1">
        <f>SUM('㈱塩釜:七ヶ浜'!N66)</f>
        <v>0</v>
      </c>
      <c r="O66" s="1">
        <f>SUM('㈱塩釜:七ヶ浜'!O66)</f>
        <v>0</v>
      </c>
      <c r="P66" s="1">
        <f>SUM('㈱塩釜:七ヶ浜'!P66)</f>
        <v>0</v>
      </c>
      <c r="Q66" s="1">
        <f>SUM('㈱塩釜:七ヶ浜'!Q66)</f>
        <v>0</v>
      </c>
      <c r="R66" s="1">
        <f>SUM('㈱塩釜:七ヶ浜'!R66)</f>
        <v>0</v>
      </c>
      <c r="S66" s="1">
        <f>SUM('㈱塩釜:七ヶ浜'!S66)</f>
        <v>0</v>
      </c>
      <c r="T66" s="1">
        <f>SUM('㈱塩釜:七ヶ浜'!T66)</f>
        <v>0</v>
      </c>
      <c r="U66" s="1">
        <f>SUM('㈱塩釜:七ヶ浜'!U66)</f>
        <v>0</v>
      </c>
      <c r="V66" s="1">
        <f>SUM('㈱塩釜:七ヶ浜'!V66)</f>
        <v>0</v>
      </c>
      <c r="W66" s="1">
        <f>SUM('㈱塩釜:七ヶ浜'!W66)</f>
        <v>0</v>
      </c>
      <c r="X66" s="6">
        <f>SUM('㈱塩釜:七ヶ浜'!X66)</f>
        <v>0</v>
      </c>
      <c r="Y66" s="1">
        <f>SUM('㈱塩釜:七ヶ浜'!Y66)</f>
        <v>0</v>
      </c>
      <c r="Z66" s="1">
        <f>SUM('㈱塩釜:七ヶ浜'!Z66)</f>
        <v>0</v>
      </c>
      <c r="AA66" s="1">
        <f>SUM('㈱塩釜:七ヶ浜'!AA66)</f>
        <v>0</v>
      </c>
      <c r="AB66" s="1">
        <f>SUM('㈱塩釜:七ヶ浜'!AB66)</f>
        <v>0</v>
      </c>
      <c r="AC66" s="1">
        <f>SUM('㈱塩釜:七ヶ浜'!AC66)</f>
        <v>0</v>
      </c>
      <c r="AD66" s="1">
        <f>SUM('㈱塩釜:七ヶ浜'!AD66)</f>
        <v>0</v>
      </c>
      <c r="AE66" s="1">
        <f>SUM('㈱塩釜:七ヶ浜'!AE66)</f>
        <v>0</v>
      </c>
      <c r="AF66" s="1">
        <f>SUM('㈱塩釜:七ヶ浜'!AF66)</f>
        <v>0</v>
      </c>
      <c r="AG66" s="1">
        <f>SUM('㈱塩釜:七ヶ浜'!AG66)</f>
        <v>0</v>
      </c>
      <c r="AH66" s="1">
        <f>SUM('㈱塩釜:七ヶ浜'!AH66)</f>
        <v>0</v>
      </c>
      <c r="AI66" s="1">
        <f>SUM('㈱塩釜:七ヶ浜'!AI66)</f>
        <v>0</v>
      </c>
      <c r="AJ66" s="1">
        <f>SUM('㈱塩釜:七ヶ浜'!AJ66)</f>
        <v>0</v>
      </c>
      <c r="AK66" s="1">
        <f>SUM('㈱塩釜:七ヶ浜'!AK66)</f>
        <v>82</v>
      </c>
      <c r="AL66" s="1">
        <f>SUM('㈱塩釜:七ヶ浜'!AL66)</f>
        <v>1917.7665</v>
      </c>
      <c r="AM66" s="1">
        <f>SUM('㈱塩釜:七ヶ浜'!AM66)</f>
        <v>86202.819</v>
      </c>
      <c r="AN66" s="1">
        <f>SUM('㈱塩釜:七ヶ浜'!AN66)</f>
        <v>82</v>
      </c>
      <c r="AO66" s="1">
        <f>SUM('㈱塩釜:七ヶ浜'!AO66)</f>
        <v>1917.7665</v>
      </c>
      <c r="AP66" s="1">
        <f>SUM('㈱塩釜:七ヶ浜'!AP66)</f>
        <v>86202.819</v>
      </c>
      <c r="AQ66" s="44" t="s">
        <v>23</v>
      </c>
      <c r="AR66" s="394" t="s">
        <v>68</v>
      </c>
      <c r="AS66" s="45" t="s">
        <v>67</v>
      </c>
      <c r="AT66" s="22"/>
    </row>
    <row r="67" spans="1:46" ht="18.75">
      <c r="A67" s="50" t="s">
        <v>49</v>
      </c>
      <c r="B67" s="395"/>
      <c r="C67" s="70" t="s">
        <v>24</v>
      </c>
      <c r="D67" s="2">
        <f>SUM('㈱塩釜:七ヶ浜'!D67)</f>
        <v>0</v>
      </c>
      <c r="E67" s="2">
        <f>SUM('㈱塩釜:七ヶ浜'!E67)</f>
        <v>0</v>
      </c>
      <c r="F67" s="2">
        <f>SUM('㈱塩釜:七ヶ浜'!F67)</f>
        <v>0</v>
      </c>
      <c r="G67" s="2">
        <f>SUM('㈱塩釜:七ヶ浜'!G67)</f>
        <v>0</v>
      </c>
      <c r="H67" s="2">
        <f>SUM('㈱塩釜:七ヶ浜'!H67)</f>
        <v>0</v>
      </c>
      <c r="I67" s="2">
        <f>SUM('㈱塩釜:七ヶ浜'!I67)</f>
        <v>0</v>
      </c>
      <c r="J67" s="2">
        <f>SUM('㈱塩釜:七ヶ浜'!J67)</f>
        <v>0</v>
      </c>
      <c r="K67" s="2">
        <f>SUM('㈱塩釜:七ヶ浜'!K67)</f>
        <v>0</v>
      </c>
      <c r="L67" s="2">
        <f>SUM('㈱塩釜:七ヶ浜'!L67)</f>
        <v>0</v>
      </c>
      <c r="M67" s="2">
        <f>SUM('㈱塩釜:七ヶ浜'!M67)</f>
        <v>0</v>
      </c>
      <c r="N67" s="2">
        <f>SUM('㈱塩釜:七ヶ浜'!N67)</f>
        <v>0</v>
      </c>
      <c r="O67" s="2">
        <f>SUM('㈱塩釜:七ヶ浜'!O67)</f>
        <v>0</v>
      </c>
      <c r="P67" s="2">
        <f>SUM('㈱塩釜:七ヶ浜'!P67)</f>
        <v>0</v>
      </c>
      <c r="Q67" s="2">
        <f>SUM('㈱塩釜:七ヶ浜'!Q67)</f>
        <v>0</v>
      </c>
      <c r="R67" s="2">
        <f>SUM('㈱塩釜:七ヶ浜'!R67)</f>
        <v>0</v>
      </c>
      <c r="S67" s="2">
        <f>SUM('㈱塩釜:七ヶ浜'!S67)</f>
        <v>0</v>
      </c>
      <c r="T67" s="2">
        <f>SUM('㈱塩釜:七ヶ浜'!T67)</f>
        <v>0</v>
      </c>
      <c r="U67" s="2">
        <f>SUM('㈱塩釜:七ヶ浜'!U67)</f>
        <v>0</v>
      </c>
      <c r="V67" s="2">
        <f>SUM('㈱塩釜:七ヶ浜'!V67)</f>
        <v>0</v>
      </c>
      <c r="W67" s="2">
        <f>SUM('㈱塩釜:七ヶ浜'!W67)</f>
        <v>0</v>
      </c>
      <c r="X67" s="7">
        <f>SUM('㈱塩釜:七ヶ浜'!X67)</f>
        <v>0</v>
      </c>
      <c r="Y67" s="2">
        <f>SUM('㈱塩釜:七ヶ浜'!Y67)</f>
        <v>0</v>
      </c>
      <c r="Z67" s="2">
        <f>SUM('㈱塩釜:七ヶ浜'!Z67)</f>
        <v>0</v>
      </c>
      <c r="AA67" s="2">
        <f>SUM('㈱塩釜:七ヶ浜'!AA67)</f>
        <v>0</v>
      </c>
      <c r="AB67" s="2">
        <f>SUM('㈱塩釜:七ヶ浜'!AB67)</f>
        <v>0</v>
      </c>
      <c r="AC67" s="2">
        <f>SUM('㈱塩釜:七ヶ浜'!AC67)</f>
        <v>0</v>
      </c>
      <c r="AD67" s="2">
        <f>SUM('㈱塩釜:七ヶ浜'!AD67)</f>
        <v>0</v>
      </c>
      <c r="AE67" s="2">
        <f>SUM('㈱塩釜:七ヶ浜'!AE67)</f>
        <v>0</v>
      </c>
      <c r="AF67" s="2">
        <f>SUM('㈱塩釜:七ヶ浜'!AF67)</f>
        <v>0</v>
      </c>
      <c r="AG67" s="2">
        <f>SUM('㈱塩釜:七ヶ浜'!AG67)</f>
        <v>0</v>
      </c>
      <c r="AH67" s="2">
        <f>SUM('㈱塩釜:七ヶ浜'!AH67)</f>
        <v>0</v>
      </c>
      <c r="AI67" s="2">
        <f>SUM('㈱塩釜:七ヶ浜'!AI67)</f>
        <v>0</v>
      </c>
      <c r="AJ67" s="2">
        <f>SUM('㈱塩釜:七ヶ浜'!AJ67)</f>
        <v>0</v>
      </c>
      <c r="AK67" s="2">
        <f>SUM('㈱塩釜:七ヶ浜'!AK67)</f>
        <v>0</v>
      </c>
      <c r="AL67" s="2">
        <f>SUM('㈱塩釜:七ヶ浜'!AL67)</f>
        <v>0</v>
      </c>
      <c r="AM67" s="2">
        <f>SUM('㈱塩釜:七ヶ浜'!AM67)</f>
        <v>0</v>
      </c>
      <c r="AN67" s="2">
        <f>SUM('㈱塩釜:七ヶ浜'!AN67)</f>
        <v>0</v>
      </c>
      <c r="AO67" s="2">
        <f>SUM('㈱塩釜:七ヶ浜'!AO67)</f>
        <v>0</v>
      </c>
      <c r="AP67" s="2">
        <f>SUM('㈱塩釜:七ヶ浜'!AP67)</f>
        <v>0</v>
      </c>
      <c r="AQ67" s="51" t="s">
        <v>24</v>
      </c>
      <c r="AR67" s="395"/>
      <c r="AS67" s="52" t="s">
        <v>49</v>
      </c>
      <c r="AT67" s="22"/>
    </row>
    <row r="68" spans="1:46" s="171" customFormat="1" ht="18.75">
      <c r="A68" s="440" t="s">
        <v>104</v>
      </c>
      <c r="B68" s="441"/>
      <c r="C68" s="165" t="s">
        <v>23</v>
      </c>
      <c r="D68" s="166">
        <f>SUM('㈱塩釜:七ヶ浜'!D68)</f>
        <v>10960</v>
      </c>
      <c r="E68" s="166">
        <f>SUM('㈱塩釜:七ヶ浜'!E68)</f>
        <v>8587.898500000001</v>
      </c>
      <c r="F68" s="166">
        <f>SUM('㈱塩釜:七ヶ浜'!F68)</f>
        <v>1682158.81</v>
      </c>
      <c r="G68" s="166">
        <f>SUM('㈱塩釜:七ヶ浜'!G68)</f>
        <v>8327</v>
      </c>
      <c r="H68" s="166">
        <f>SUM('㈱塩釜:七ヶ浜'!H68)</f>
        <v>5004.69636</v>
      </c>
      <c r="I68" s="166">
        <f>SUM('㈱塩釜:七ヶ浜'!I68)</f>
        <v>1223570.534</v>
      </c>
      <c r="J68" s="166">
        <f>SUM('㈱塩釜:七ヶ浜'!J68)</f>
        <v>425</v>
      </c>
      <c r="K68" s="166">
        <f>SUM('㈱塩釜:七ヶ浜'!K68)</f>
        <v>74.41470000000001</v>
      </c>
      <c r="L68" s="166">
        <f>SUM('㈱塩釜:七ヶ浜'!L68)</f>
        <v>48342.41299999999</v>
      </c>
      <c r="M68" s="166">
        <f>SUM('㈱塩釜:七ヶ浜'!M68)</f>
        <v>100</v>
      </c>
      <c r="N68" s="166">
        <f>SUM('㈱塩釜:七ヶ浜'!N68)</f>
        <v>20.4306</v>
      </c>
      <c r="O68" s="166">
        <f>SUM('㈱塩釜:七ヶ浜'!O68)</f>
        <v>21755.671</v>
      </c>
      <c r="P68" s="166">
        <f>SUM('㈱塩釜:七ヶ浜'!P68)</f>
        <v>203</v>
      </c>
      <c r="Q68" s="166">
        <f>SUM('㈱塩釜:七ヶ浜'!Q68)</f>
        <v>859.8009999999999</v>
      </c>
      <c r="R68" s="166">
        <f>SUM('㈱塩釜:七ヶ浜'!R68)</f>
        <v>195044.321</v>
      </c>
      <c r="S68" s="166">
        <f>SUM('㈱塩釜:七ヶ浜'!S68)</f>
        <v>829</v>
      </c>
      <c r="T68" s="166">
        <f>SUM('㈱塩釜:七ヶ浜'!T68)</f>
        <v>1693.4426</v>
      </c>
      <c r="U68" s="166">
        <f>SUM('㈱塩釜:七ヶ浜'!U68)</f>
        <v>557727.277</v>
      </c>
      <c r="V68" s="166">
        <f>SUM('㈱塩釜:七ヶ浜'!V68)</f>
        <v>1390</v>
      </c>
      <c r="W68" s="166">
        <f>SUM('㈱塩釜:七ヶ浜'!W68)</f>
        <v>654.60131</v>
      </c>
      <c r="X68" s="167">
        <f>SUM('㈱塩釜:七ヶ浜'!X68)</f>
        <v>285520.875</v>
      </c>
      <c r="Y68" s="166">
        <f>SUM('㈱塩釜:七ヶ浜'!Y68)</f>
        <v>1797</v>
      </c>
      <c r="Z68" s="166">
        <f>SUM('㈱塩釜:七ヶ浜'!Z68)</f>
        <v>2065.1738000000005</v>
      </c>
      <c r="AA68" s="166">
        <f>SUM('㈱塩釜:七ヶ浜'!AA68)</f>
        <v>568232.642</v>
      </c>
      <c r="AB68" s="166">
        <f>SUM('㈱塩釜:七ヶ浜'!AB68)</f>
        <v>1991</v>
      </c>
      <c r="AC68" s="166">
        <f>SUM('㈱塩釜:七ヶ浜'!AC68)</f>
        <v>3716.1492000000003</v>
      </c>
      <c r="AD68" s="166">
        <f>SUM('㈱塩釜:七ヶ浜'!AD68)</f>
        <v>591453.499</v>
      </c>
      <c r="AE68" s="166">
        <f>SUM('㈱塩釜:七ヶ浜'!AE68)</f>
        <v>6789</v>
      </c>
      <c r="AF68" s="166">
        <f>SUM('㈱塩釜:七ヶ浜'!AF68)</f>
        <v>9385.859349999999</v>
      </c>
      <c r="AG68" s="166">
        <f>SUM('㈱塩釜:七ヶ浜'!AG68)</f>
        <v>1704129.1560000002</v>
      </c>
      <c r="AH68" s="166">
        <f>SUM('㈱塩釜:七ヶ浜'!AH68)</f>
        <v>9031</v>
      </c>
      <c r="AI68" s="166">
        <f>SUM('㈱塩釜:七ヶ浜'!AI68)</f>
        <v>9853.931050000001</v>
      </c>
      <c r="AJ68" s="166">
        <f>SUM('㈱塩釜:七ヶ浜'!AJ68)</f>
        <v>2091052.725</v>
      </c>
      <c r="AK68" s="166">
        <f>SUM('㈱塩釜:七ヶ浜'!AK68)</f>
        <v>6557</v>
      </c>
      <c r="AL68" s="166">
        <f>SUM('㈱塩釜:七ヶ浜'!AL68)</f>
        <v>10252.25816</v>
      </c>
      <c r="AM68" s="166">
        <f>SUM('㈱塩釜:七ヶ浜'!AM68)</f>
        <v>1558819.8220000002</v>
      </c>
      <c r="AN68" s="168">
        <f>SUM('㈱塩釜:七ヶ浜'!AN68)</f>
        <v>48399</v>
      </c>
      <c r="AO68" s="166">
        <f>SUM('㈱塩釜:七ヶ浜'!AO68)</f>
        <v>52168.656630000005</v>
      </c>
      <c r="AP68" s="166">
        <f>SUM('㈱塩釜:七ヶ浜'!AP68)</f>
        <v>10527807.745</v>
      </c>
      <c r="AQ68" s="169" t="s">
        <v>23</v>
      </c>
      <c r="AR68" s="433" t="s">
        <v>77</v>
      </c>
      <c r="AS68" s="434"/>
      <c r="AT68" s="170"/>
    </row>
    <row r="69" spans="1:46" s="171" customFormat="1" ht="18.75">
      <c r="A69" s="442"/>
      <c r="B69" s="443"/>
      <c r="C69" s="172" t="s">
        <v>24</v>
      </c>
      <c r="D69" s="173">
        <f>SUM('㈱塩釜:七ヶ浜'!D69)</f>
        <v>777</v>
      </c>
      <c r="E69" s="173">
        <f>SUM('㈱塩釜:七ヶ浜'!E69)</f>
        <v>2568.8997000000004</v>
      </c>
      <c r="F69" s="173">
        <f>SUM('㈱塩釜:七ヶ浜'!F69)</f>
        <v>712682.2109999999</v>
      </c>
      <c r="G69" s="173">
        <f>SUM('㈱塩釜:七ヶ浜'!G69)</f>
        <v>759</v>
      </c>
      <c r="H69" s="173">
        <f>SUM('㈱塩釜:七ヶ浜'!H69)</f>
        <v>2016.4009</v>
      </c>
      <c r="I69" s="173">
        <f>SUM('㈱塩釜:七ヶ浜'!I69)</f>
        <v>492669.20499999996</v>
      </c>
      <c r="J69" s="173">
        <f>SUM('㈱塩釜:七ヶ浜'!J69)</f>
        <v>240</v>
      </c>
      <c r="K69" s="173">
        <f>SUM('㈱塩釜:七ヶ浜'!K69)</f>
        <v>186.5038</v>
      </c>
      <c r="L69" s="173">
        <f>SUM('㈱塩釜:七ヶ浜'!L69)</f>
        <v>114628.646</v>
      </c>
      <c r="M69" s="173">
        <f>SUM('㈱塩釜:七ヶ浜'!M69)</f>
        <v>351</v>
      </c>
      <c r="N69" s="173">
        <f>SUM('㈱塩釜:七ヶ浜'!N69)</f>
        <v>200.1692</v>
      </c>
      <c r="O69" s="173">
        <f>SUM('㈱塩釜:七ヶ浜'!O69)</f>
        <v>146753.86700000003</v>
      </c>
      <c r="P69" s="173">
        <f>SUM('㈱塩釜:七ヶ浜'!P69)</f>
        <v>513</v>
      </c>
      <c r="Q69" s="173">
        <f>SUM('㈱塩釜:七ヶ浜'!Q69)</f>
        <v>1312.141</v>
      </c>
      <c r="R69" s="173">
        <f>SUM('㈱塩釜:七ヶ浜'!R69)</f>
        <v>647012.297</v>
      </c>
      <c r="S69" s="173">
        <f>SUM('㈱塩釜:七ヶ浜'!S69)</f>
        <v>524</v>
      </c>
      <c r="T69" s="173">
        <f>SUM('㈱塩釜:七ヶ浜'!T69)</f>
        <v>658.64806</v>
      </c>
      <c r="U69" s="173">
        <f>SUM('㈱塩釜:七ヶ浜'!U69)</f>
        <v>311909.94</v>
      </c>
      <c r="V69" s="173">
        <f>SUM('㈱塩釜:七ヶ浜'!V69)</f>
        <v>617</v>
      </c>
      <c r="W69" s="173">
        <f>SUM('㈱塩釜:七ヶ浜'!W69)</f>
        <v>4727.51527</v>
      </c>
      <c r="X69" s="174">
        <f>SUM('㈱塩釜:七ヶ浜'!X69)</f>
        <v>1501261.3839999998</v>
      </c>
      <c r="Y69" s="173">
        <f>SUM('㈱塩釜:七ヶ浜'!Y69)</f>
        <v>688</v>
      </c>
      <c r="Z69" s="173">
        <f>SUM('㈱塩釜:七ヶ浜'!Z69)</f>
        <v>4586.8342</v>
      </c>
      <c r="AA69" s="173">
        <f>SUM('㈱塩釜:七ヶ浜'!AA69)</f>
        <v>2133886.026</v>
      </c>
      <c r="AB69" s="173">
        <f>SUM('㈱塩釜:七ヶ浜'!AB69)</f>
        <v>825</v>
      </c>
      <c r="AC69" s="173">
        <f>SUM('㈱塩釜:七ヶ浜'!AC69)</f>
        <v>9394.8484</v>
      </c>
      <c r="AD69" s="173">
        <f>SUM('㈱塩釜:七ヶ浜'!AD69)</f>
        <v>2641265.267</v>
      </c>
      <c r="AE69" s="173">
        <f>SUM('㈱塩釜:七ヶ浜'!AE69)</f>
        <v>946</v>
      </c>
      <c r="AF69" s="173">
        <f>SUM('㈱塩釜:七ヶ浜'!AF69)</f>
        <v>10176.0737</v>
      </c>
      <c r="AG69" s="173">
        <f>SUM('㈱塩釜:七ヶ浜'!AG69)</f>
        <v>3388449.5609999998</v>
      </c>
      <c r="AH69" s="173">
        <f>SUM('㈱塩釜:七ヶ浜'!AH69)</f>
        <v>831</v>
      </c>
      <c r="AI69" s="173">
        <f>SUM('㈱塩釜:七ヶ浜'!AI69)</f>
        <v>8343.278310000002</v>
      </c>
      <c r="AJ69" s="173">
        <f>SUM('㈱塩釜:七ヶ浜'!AJ69)</f>
        <v>2321841.023</v>
      </c>
      <c r="AK69" s="173">
        <f>SUM('㈱塩釜:七ヶ浜'!AK69)</f>
        <v>786</v>
      </c>
      <c r="AL69" s="173">
        <f>SUM('㈱塩釜:七ヶ浜'!AL69)</f>
        <v>3268.3904999999995</v>
      </c>
      <c r="AM69" s="173">
        <f>SUM('㈱塩釜:七ヶ浜'!AM69)</f>
        <v>960158.573</v>
      </c>
      <c r="AN69" s="175">
        <f>SUM('㈱塩釜:七ヶ浜'!AN69)</f>
        <v>7857</v>
      </c>
      <c r="AO69" s="173">
        <f>SUM('㈱塩釜:七ヶ浜'!AO69)</f>
        <v>47439.70304</v>
      </c>
      <c r="AP69" s="173">
        <f>SUM('㈱塩釜:七ヶ浜'!AP69)</f>
        <v>15372518</v>
      </c>
      <c r="AQ69" s="176" t="s">
        <v>24</v>
      </c>
      <c r="AR69" s="435"/>
      <c r="AS69" s="436"/>
      <c r="AT69" s="170"/>
    </row>
    <row r="70" spans="1:46" s="171" customFormat="1" ht="19.5" thickBot="1">
      <c r="A70" s="444" t="s">
        <v>106</v>
      </c>
      <c r="B70" s="445" t="s">
        <v>69</v>
      </c>
      <c r="C70" s="177"/>
      <c r="D70" s="178">
        <f>SUM('㈱塩釜:七ヶ浜'!D70)</f>
        <v>0</v>
      </c>
      <c r="E70" s="179">
        <f>SUM('㈱塩釜:七ヶ浜'!E70)</f>
        <v>0</v>
      </c>
      <c r="F70" s="179">
        <f>SUM('㈱塩釜:七ヶ浜'!F70)</f>
        <v>0</v>
      </c>
      <c r="G70" s="178">
        <f>SUM('㈱塩釜:七ヶ浜'!G70)</f>
        <v>0</v>
      </c>
      <c r="H70" s="179">
        <f>SUM('㈱塩釜:七ヶ浜'!H70)</f>
        <v>0</v>
      </c>
      <c r="I70" s="179">
        <f>SUM('㈱塩釜:七ヶ浜'!I70)</f>
        <v>0</v>
      </c>
      <c r="J70" s="178">
        <f>SUM('㈱塩釜:七ヶ浜'!J70)</f>
        <v>0</v>
      </c>
      <c r="K70" s="179">
        <f>SUM('㈱塩釜:七ヶ浜'!K70)</f>
        <v>0</v>
      </c>
      <c r="L70" s="179">
        <f>SUM('㈱塩釜:七ヶ浜'!L70)</f>
        <v>0</v>
      </c>
      <c r="M70" s="178">
        <f>SUM('㈱塩釜:七ヶ浜'!M70)</f>
        <v>0</v>
      </c>
      <c r="N70" s="179">
        <f>SUM('㈱塩釜:七ヶ浜'!N70)</f>
        <v>0</v>
      </c>
      <c r="O70" s="179">
        <f>SUM('㈱塩釜:七ヶ浜'!O70)</f>
        <v>0</v>
      </c>
      <c r="P70" s="178">
        <f>SUM('㈱塩釜:七ヶ浜'!P70)</f>
        <v>0</v>
      </c>
      <c r="Q70" s="179">
        <f>SUM('㈱塩釜:七ヶ浜'!Q70)</f>
        <v>0</v>
      </c>
      <c r="R70" s="179">
        <f>SUM('㈱塩釜:七ヶ浜'!R70)</f>
        <v>0</v>
      </c>
      <c r="S70" s="178">
        <f>SUM('㈱塩釜:七ヶ浜'!S70)</f>
        <v>0</v>
      </c>
      <c r="T70" s="179">
        <f>SUM('㈱塩釜:七ヶ浜'!T70)</f>
        <v>0</v>
      </c>
      <c r="U70" s="179">
        <f>SUM('㈱塩釜:七ヶ浜'!U70)</f>
        <v>0</v>
      </c>
      <c r="V70" s="178">
        <f>SUM('㈱塩釜:七ヶ浜'!V70)</f>
        <v>0</v>
      </c>
      <c r="W70" s="179">
        <f>SUM('㈱塩釜:七ヶ浜'!W70)</f>
        <v>0</v>
      </c>
      <c r="X70" s="180">
        <f>SUM('㈱塩釜:七ヶ浜'!X70)</f>
        <v>0</v>
      </c>
      <c r="Y70" s="178">
        <f>SUM('㈱塩釜:七ヶ浜'!Y70)</f>
        <v>0</v>
      </c>
      <c r="Z70" s="179">
        <f>SUM('㈱塩釜:七ヶ浜'!Z70)</f>
        <v>0</v>
      </c>
      <c r="AA70" s="179">
        <f>SUM('㈱塩釜:七ヶ浜'!AA70)</f>
        <v>0</v>
      </c>
      <c r="AB70" s="178">
        <f>SUM('㈱塩釜:七ヶ浜'!AB70)</f>
        <v>0</v>
      </c>
      <c r="AC70" s="179">
        <f>SUM('㈱塩釜:七ヶ浜'!AC70)</f>
        <v>0</v>
      </c>
      <c r="AD70" s="179">
        <f>SUM('㈱塩釜:七ヶ浜'!AD70)</f>
        <v>0</v>
      </c>
      <c r="AE70" s="178">
        <f>SUM('㈱塩釜:七ヶ浜'!AE70)</f>
        <v>0</v>
      </c>
      <c r="AF70" s="179">
        <f>SUM('㈱塩釜:七ヶ浜'!AF70)</f>
        <v>0</v>
      </c>
      <c r="AG70" s="179">
        <f>SUM('㈱塩釜:七ヶ浜'!AG70)</f>
        <v>0</v>
      </c>
      <c r="AH70" s="178">
        <f>SUM('㈱塩釜:七ヶ浜'!AH70)</f>
        <v>0</v>
      </c>
      <c r="AI70" s="179">
        <f>SUM('㈱塩釜:七ヶ浜'!AI70)</f>
        <v>0</v>
      </c>
      <c r="AJ70" s="179">
        <f>SUM('㈱塩釜:七ヶ浜'!AJ70)</f>
        <v>0</v>
      </c>
      <c r="AK70" s="178">
        <f>SUM('㈱塩釜:七ヶ浜'!AK70)</f>
        <v>0</v>
      </c>
      <c r="AL70" s="179">
        <f>SUM('㈱塩釜:七ヶ浜'!AL70)</f>
        <v>0</v>
      </c>
      <c r="AM70" s="179">
        <f>SUM('㈱塩釜:七ヶ浜'!AM70)</f>
        <v>0</v>
      </c>
      <c r="AN70" s="179">
        <f>SUM('㈱塩釜:七ヶ浜'!AN70)</f>
        <v>0</v>
      </c>
      <c r="AO70" s="179">
        <f>SUM('㈱塩釜:七ヶ浜'!AO70)</f>
        <v>0</v>
      </c>
      <c r="AP70" s="179">
        <f>SUM('㈱塩釜:七ヶ浜'!AP70)</f>
        <v>0</v>
      </c>
      <c r="AQ70" s="448" t="s">
        <v>106</v>
      </c>
      <c r="AR70" s="449" t="s">
        <v>69</v>
      </c>
      <c r="AS70" s="450"/>
      <c r="AT70" s="170"/>
    </row>
    <row r="71" spans="1:46" s="171" customFormat="1" ht="19.5" thickBot="1">
      <c r="A71" s="446" t="s">
        <v>108</v>
      </c>
      <c r="B71" s="447" t="s">
        <v>70</v>
      </c>
      <c r="C71" s="177"/>
      <c r="D71" s="178">
        <f>SUM('㈱塩釜:七ヶ浜'!D71)</f>
        <v>11737</v>
      </c>
      <c r="E71" s="179">
        <f>SUM('㈱塩釜:七ヶ浜'!E71)</f>
        <v>11156.798200000001</v>
      </c>
      <c r="F71" s="179">
        <f>SUM('㈱塩釜:七ヶ浜'!F71)</f>
        <v>2394841.021</v>
      </c>
      <c r="G71" s="178">
        <f>SUM('㈱塩釜:七ヶ浜'!G71)</f>
        <v>9086</v>
      </c>
      <c r="H71" s="179">
        <f>SUM('㈱塩釜:七ヶ浜'!H71)</f>
        <v>7021.09726</v>
      </c>
      <c r="I71" s="179">
        <f>SUM('㈱塩釜:七ヶ浜'!I71)</f>
        <v>1716239.739</v>
      </c>
      <c r="J71" s="178">
        <f>SUM('㈱塩釜:七ヶ浜'!J71)</f>
        <v>665</v>
      </c>
      <c r="K71" s="179">
        <f>SUM('㈱塩釜:七ヶ浜'!K71)</f>
        <v>260.91850000000005</v>
      </c>
      <c r="L71" s="179">
        <f>SUM('㈱塩釜:七ヶ浜'!L71)</f>
        <v>162971.05899999998</v>
      </c>
      <c r="M71" s="178">
        <f>SUM('㈱塩釜:七ヶ浜'!M71)</f>
        <v>451</v>
      </c>
      <c r="N71" s="179">
        <f>SUM('㈱塩釜:七ヶ浜'!N71)</f>
        <v>220.59980000000002</v>
      </c>
      <c r="O71" s="179">
        <f>SUM('㈱塩釜:七ヶ浜'!O71)</f>
        <v>168509.538</v>
      </c>
      <c r="P71" s="178">
        <f>SUM('㈱塩釜:七ヶ浜'!P71)</f>
        <v>716</v>
      </c>
      <c r="Q71" s="179">
        <f>SUM('㈱塩釜:七ヶ浜'!Q71)</f>
        <v>2171.942</v>
      </c>
      <c r="R71" s="179">
        <f>SUM('㈱塩釜:七ヶ浜'!R71)</f>
        <v>842056.6179999999</v>
      </c>
      <c r="S71" s="178">
        <f>SUM('㈱塩釜:七ヶ浜'!S71)</f>
        <v>1353</v>
      </c>
      <c r="T71" s="179">
        <f>SUM('㈱塩釜:七ヶ浜'!T71)</f>
        <v>2352.0906599999994</v>
      </c>
      <c r="U71" s="179">
        <f>SUM('㈱塩釜:七ヶ浜'!U71)</f>
        <v>869637.217</v>
      </c>
      <c r="V71" s="178">
        <f>SUM('㈱塩釜:七ヶ浜'!V71)</f>
        <v>2007</v>
      </c>
      <c r="W71" s="179">
        <f>SUM('㈱塩釜:七ヶ浜'!W71)</f>
        <v>5382.116580000001</v>
      </c>
      <c r="X71" s="180">
        <f>SUM('㈱塩釜:七ヶ浜'!X71)</f>
        <v>1786782.259</v>
      </c>
      <c r="Y71" s="178">
        <f>SUM('㈱塩釜:七ヶ浜'!Y71)</f>
        <v>2485</v>
      </c>
      <c r="Z71" s="179">
        <f>SUM('㈱塩釜:七ヶ浜'!Z71)</f>
        <v>6652.008</v>
      </c>
      <c r="AA71" s="179">
        <f>SUM('㈱塩釜:七ヶ浜'!AA71)</f>
        <v>2702118.6680000005</v>
      </c>
      <c r="AB71" s="178">
        <f>SUM('㈱塩釜:七ヶ浜'!AB71)</f>
        <v>2816</v>
      </c>
      <c r="AC71" s="179">
        <f>SUM('㈱塩釜:七ヶ浜'!AC71)</f>
        <v>13110.9976</v>
      </c>
      <c r="AD71" s="179">
        <f>SUM('㈱塩釜:七ヶ浜'!AD71)</f>
        <v>3232718.7660000003</v>
      </c>
      <c r="AE71" s="178">
        <f>SUM('㈱塩釜:七ヶ浜'!AE71)</f>
        <v>7735</v>
      </c>
      <c r="AF71" s="179">
        <f>SUM('㈱塩釜:七ヶ浜'!AF71)</f>
        <v>19561.93305</v>
      </c>
      <c r="AG71" s="179">
        <f>SUM('㈱塩釜:七ヶ浜'!AG71)</f>
        <v>5092578.717</v>
      </c>
      <c r="AH71" s="178">
        <f>SUM('㈱塩釜:七ヶ浜'!AH71)</f>
        <v>9862</v>
      </c>
      <c r="AI71" s="179">
        <f>SUM('㈱塩釜:七ヶ浜'!AI71)</f>
        <v>18197.209359999997</v>
      </c>
      <c r="AJ71" s="179">
        <f>SUM('㈱塩釜:七ヶ浜'!AJ71)</f>
        <v>4412893.748</v>
      </c>
      <c r="AK71" s="178">
        <f>SUM('㈱塩釜:七ヶ浜'!AK71)</f>
        <v>7343</v>
      </c>
      <c r="AL71" s="179">
        <f>SUM('㈱塩釜:七ヶ浜'!AL71)</f>
        <v>13520.64866</v>
      </c>
      <c r="AM71" s="179">
        <f>SUM('㈱塩釜:七ヶ浜'!AM71)</f>
        <v>2518978.3949999996</v>
      </c>
      <c r="AN71" s="179">
        <f>SUM('㈱塩釜:七ヶ浜'!AN71)</f>
        <v>56256</v>
      </c>
      <c r="AO71" s="179">
        <f>SUM('㈱塩釜:七ヶ浜'!AO71)</f>
        <v>99608.35967</v>
      </c>
      <c r="AP71" s="179">
        <f>SUM('㈱塩釜:七ヶ浜'!AP71)</f>
        <v>25900325.745</v>
      </c>
      <c r="AQ71" s="437" t="s">
        <v>108</v>
      </c>
      <c r="AR71" s="438" t="s">
        <v>70</v>
      </c>
      <c r="AS71" s="439" t="s">
        <v>0</v>
      </c>
      <c r="AT71" s="170"/>
    </row>
    <row r="72" spans="24:44" ht="18.75">
      <c r="X72" s="389" t="s">
        <v>88</v>
      </c>
      <c r="AN72" s="64"/>
      <c r="AR72" s="72" t="s">
        <v>88</v>
      </c>
    </row>
  </sheetData>
  <sheetProtection/>
  <mergeCells count="67">
    <mergeCell ref="AQ70:AS70"/>
    <mergeCell ref="AQ71:AS71"/>
    <mergeCell ref="A68:B69"/>
    <mergeCell ref="A70:B70"/>
    <mergeCell ref="A71:B71"/>
    <mergeCell ref="B64:B65"/>
    <mergeCell ref="B66:B67"/>
    <mergeCell ref="AR68:AS69"/>
    <mergeCell ref="AR48:AR49"/>
    <mergeCell ref="AR50:AR51"/>
    <mergeCell ref="AR52:AR53"/>
    <mergeCell ref="AR54:AR55"/>
    <mergeCell ref="AR56:AS57"/>
    <mergeCell ref="AR59:AS59"/>
    <mergeCell ref="AR62:AS62"/>
    <mergeCell ref="AR64:AR65"/>
    <mergeCell ref="AR66:AR67"/>
    <mergeCell ref="A62:B62"/>
    <mergeCell ref="AR46:AR47"/>
    <mergeCell ref="A56:B57"/>
    <mergeCell ref="A59:B59"/>
    <mergeCell ref="B46:B47"/>
    <mergeCell ref="B48:B49"/>
    <mergeCell ref="B50:B51"/>
    <mergeCell ref="B52:B53"/>
    <mergeCell ref="AR24:AR25"/>
    <mergeCell ref="AR26:AR27"/>
    <mergeCell ref="AR28:AR29"/>
    <mergeCell ref="AR30:AR31"/>
    <mergeCell ref="AR32:AR33"/>
    <mergeCell ref="AR34:AR35"/>
    <mergeCell ref="AR36:AR37"/>
    <mergeCell ref="AR38:AR39"/>
    <mergeCell ref="B44:B45"/>
    <mergeCell ref="AR14:AR15"/>
    <mergeCell ref="AR16:AR17"/>
    <mergeCell ref="AR18:AR19"/>
    <mergeCell ref="AR6:AR7"/>
    <mergeCell ref="AR8:AR9"/>
    <mergeCell ref="AR10:AR11"/>
    <mergeCell ref="AR12:AR13"/>
    <mergeCell ref="AR20:AR21"/>
    <mergeCell ref="AR22:AR23"/>
    <mergeCell ref="AR40:AR41"/>
    <mergeCell ref="B36:B37"/>
    <mergeCell ref="B38:B39"/>
    <mergeCell ref="B40:B41"/>
    <mergeCell ref="B26:B27"/>
    <mergeCell ref="B28:B29"/>
    <mergeCell ref="B30:B31"/>
    <mergeCell ref="B32:B33"/>
    <mergeCell ref="B42:B43"/>
    <mergeCell ref="AR42:AR43"/>
    <mergeCell ref="AR44:AR45"/>
    <mergeCell ref="B54:B55"/>
    <mergeCell ref="B16:B17"/>
    <mergeCell ref="B18:B19"/>
    <mergeCell ref="B20:B21"/>
    <mergeCell ref="B34:B35"/>
    <mergeCell ref="B22:B23"/>
    <mergeCell ref="B24:B25"/>
    <mergeCell ref="B12:B13"/>
    <mergeCell ref="B14:B15"/>
    <mergeCell ref="A1:X1"/>
    <mergeCell ref="B6:B7"/>
    <mergeCell ref="B8:B9"/>
    <mergeCell ref="B10:B11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5" r:id="rId1"/>
  <colBreaks count="1" manualBreakCount="1">
    <brk id="24" max="7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T72"/>
  <sheetViews>
    <sheetView zoomScale="60" zoomScaleNormal="60" zoomScalePageLayoutView="0" workbookViewId="0" topLeftCell="A1">
      <selection activeCell="H19" sqref="H19"/>
    </sheetView>
  </sheetViews>
  <sheetFormatPr defaultColWidth="10.625" defaultRowHeight="13.5"/>
  <cols>
    <col min="1" max="1" width="5.75390625" style="16" customWidth="1"/>
    <col min="2" max="2" width="20.625" style="16" customWidth="1"/>
    <col min="3" max="3" width="9.625" style="16" customWidth="1"/>
    <col min="4" max="5" width="14.125" style="15" customWidth="1"/>
    <col min="6" max="6" width="20.375" style="15" customWidth="1"/>
    <col min="7" max="8" width="14.125" style="15" customWidth="1"/>
    <col min="9" max="9" width="20.375" style="15" customWidth="1"/>
    <col min="10" max="11" width="14.125" style="15" customWidth="1"/>
    <col min="12" max="12" width="20.375" style="15" customWidth="1"/>
    <col min="13" max="14" width="14.125" style="15" customWidth="1"/>
    <col min="15" max="15" width="20.375" style="15" customWidth="1"/>
    <col min="16" max="17" width="14.125" style="15" customWidth="1"/>
    <col min="18" max="18" width="20.375" style="15" customWidth="1"/>
    <col min="19" max="20" width="14.125" style="15" customWidth="1"/>
    <col min="21" max="21" width="20.375" style="15" customWidth="1"/>
    <col min="22" max="23" width="14.125" style="15" customWidth="1"/>
    <col min="24" max="24" width="20.375" style="15" customWidth="1"/>
    <col min="25" max="26" width="14.125" style="15" customWidth="1"/>
    <col min="27" max="27" width="20.375" style="15" customWidth="1"/>
    <col min="28" max="29" width="14.125" style="15" customWidth="1"/>
    <col min="30" max="30" width="20.375" style="15" customWidth="1"/>
    <col min="31" max="32" width="14.125" style="15" customWidth="1"/>
    <col min="33" max="33" width="20.375" style="15" customWidth="1"/>
    <col min="34" max="35" width="14.125" style="15" customWidth="1"/>
    <col min="36" max="36" width="20.375" style="15" customWidth="1"/>
    <col min="37" max="38" width="14.125" style="15" customWidth="1"/>
    <col min="39" max="39" width="20.375" style="15" customWidth="1"/>
    <col min="40" max="41" width="14.125" style="15" customWidth="1"/>
    <col min="42" max="42" width="20.375" style="15" customWidth="1"/>
    <col min="43" max="43" width="9.50390625" style="16" customWidth="1"/>
    <col min="44" max="44" width="22.625" style="16" customWidth="1"/>
    <col min="45" max="45" width="5.875" style="16" customWidth="1"/>
    <col min="46" max="16384" width="10.625" style="16" customWidth="1"/>
  </cols>
  <sheetData>
    <row r="1" spans="1:24" ht="32.25">
      <c r="A1" s="393"/>
      <c r="B1" s="393"/>
      <c r="C1" s="393"/>
      <c r="D1" s="393" t="s">
        <v>0</v>
      </c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</row>
    <row r="2" spans="1:45" ht="19.5" thickBot="1">
      <c r="A2" s="18" t="s">
        <v>94</v>
      </c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216" t="s">
        <v>82</v>
      </c>
      <c r="Z2" s="216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21"/>
      <c r="AR2" s="22"/>
      <c r="AS2" s="22"/>
    </row>
    <row r="3" spans="1:46" ht="18.75">
      <c r="A3" s="23"/>
      <c r="D3" s="24" t="s">
        <v>2</v>
      </c>
      <c r="E3" s="25"/>
      <c r="F3" s="25"/>
      <c r="G3" s="24" t="s">
        <v>3</v>
      </c>
      <c r="H3" s="25"/>
      <c r="I3" s="25"/>
      <c r="J3" s="24" t="s">
        <v>4</v>
      </c>
      <c r="K3" s="25"/>
      <c r="L3" s="25"/>
      <c r="M3" s="24" t="s">
        <v>5</v>
      </c>
      <c r="N3" s="25"/>
      <c r="O3" s="25"/>
      <c r="P3" s="24" t="s">
        <v>6</v>
      </c>
      <c r="Q3" s="25"/>
      <c r="R3" s="25"/>
      <c r="S3" s="24" t="s">
        <v>7</v>
      </c>
      <c r="T3" s="25"/>
      <c r="U3" s="25"/>
      <c r="V3" s="26" t="s">
        <v>8</v>
      </c>
      <c r="W3" s="65"/>
      <c r="X3" s="66"/>
      <c r="Y3" s="26" t="s">
        <v>9</v>
      </c>
      <c r="Z3" s="25"/>
      <c r="AA3" s="25"/>
      <c r="AB3" s="24" t="s">
        <v>10</v>
      </c>
      <c r="AC3" s="25"/>
      <c r="AD3" s="25"/>
      <c r="AE3" s="24" t="s">
        <v>11</v>
      </c>
      <c r="AF3" s="25"/>
      <c r="AG3" s="25"/>
      <c r="AH3" s="24" t="s">
        <v>12</v>
      </c>
      <c r="AI3" s="25"/>
      <c r="AJ3" s="25"/>
      <c r="AK3" s="24" t="s">
        <v>13</v>
      </c>
      <c r="AL3" s="25"/>
      <c r="AM3" s="25"/>
      <c r="AN3" s="24" t="s">
        <v>14</v>
      </c>
      <c r="AO3" s="25"/>
      <c r="AP3" s="25"/>
      <c r="AQ3" s="27"/>
      <c r="AR3" s="28"/>
      <c r="AS3" s="29"/>
      <c r="AT3" s="22"/>
    </row>
    <row r="4" spans="1:46" ht="18.75">
      <c r="A4" s="23"/>
      <c r="D4" s="31" t="s">
        <v>15</v>
      </c>
      <c r="E4" s="31" t="s">
        <v>16</v>
      </c>
      <c r="F4" s="31" t="s">
        <v>17</v>
      </c>
      <c r="G4" s="31" t="s">
        <v>15</v>
      </c>
      <c r="H4" s="31" t="s">
        <v>16</v>
      </c>
      <c r="I4" s="31" t="s">
        <v>17</v>
      </c>
      <c r="J4" s="31" t="s">
        <v>15</v>
      </c>
      <c r="K4" s="31" t="s">
        <v>16</v>
      </c>
      <c r="L4" s="31" t="s">
        <v>17</v>
      </c>
      <c r="M4" s="31" t="s">
        <v>15</v>
      </c>
      <c r="N4" s="31" t="s">
        <v>16</v>
      </c>
      <c r="O4" s="31" t="s">
        <v>17</v>
      </c>
      <c r="P4" s="31" t="s">
        <v>15</v>
      </c>
      <c r="Q4" s="31" t="s">
        <v>16</v>
      </c>
      <c r="R4" s="31" t="s">
        <v>17</v>
      </c>
      <c r="S4" s="31" t="s">
        <v>15</v>
      </c>
      <c r="T4" s="31" t="s">
        <v>16</v>
      </c>
      <c r="U4" s="31" t="s">
        <v>17</v>
      </c>
      <c r="V4" s="31" t="s">
        <v>15</v>
      </c>
      <c r="W4" s="31" t="s">
        <v>16</v>
      </c>
      <c r="X4" s="67" t="s">
        <v>17</v>
      </c>
      <c r="Y4" s="31" t="s">
        <v>15</v>
      </c>
      <c r="Z4" s="31" t="s">
        <v>16</v>
      </c>
      <c r="AA4" s="31" t="s">
        <v>17</v>
      </c>
      <c r="AB4" s="31" t="s">
        <v>15</v>
      </c>
      <c r="AC4" s="31" t="s">
        <v>16</v>
      </c>
      <c r="AD4" s="31" t="s">
        <v>17</v>
      </c>
      <c r="AE4" s="31" t="s">
        <v>15</v>
      </c>
      <c r="AF4" s="31" t="s">
        <v>16</v>
      </c>
      <c r="AG4" s="31" t="s">
        <v>17</v>
      </c>
      <c r="AH4" s="31" t="s">
        <v>15</v>
      </c>
      <c r="AI4" s="31" t="s">
        <v>16</v>
      </c>
      <c r="AJ4" s="31" t="s">
        <v>17</v>
      </c>
      <c r="AK4" s="31" t="s">
        <v>15</v>
      </c>
      <c r="AL4" s="31" t="s">
        <v>16</v>
      </c>
      <c r="AM4" s="31" t="s">
        <v>17</v>
      </c>
      <c r="AN4" s="31" t="s">
        <v>15</v>
      </c>
      <c r="AO4" s="31" t="s">
        <v>16</v>
      </c>
      <c r="AP4" s="31" t="s">
        <v>17</v>
      </c>
      <c r="AQ4" s="34"/>
      <c r="AR4" s="22"/>
      <c r="AS4" s="35"/>
      <c r="AT4" s="22"/>
    </row>
    <row r="5" spans="1:46" ht="18.75">
      <c r="A5" s="36"/>
      <c r="B5" s="37"/>
      <c r="C5" s="37"/>
      <c r="D5" s="38" t="s">
        <v>18</v>
      </c>
      <c r="E5" s="38" t="s">
        <v>19</v>
      </c>
      <c r="F5" s="38" t="s">
        <v>20</v>
      </c>
      <c r="G5" s="38" t="s">
        <v>18</v>
      </c>
      <c r="H5" s="38" t="s">
        <v>19</v>
      </c>
      <c r="I5" s="38" t="s">
        <v>20</v>
      </c>
      <c r="J5" s="38" t="s">
        <v>18</v>
      </c>
      <c r="K5" s="38" t="s">
        <v>19</v>
      </c>
      <c r="L5" s="38" t="s">
        <v>20</v>
      </c>
      <c r="M5" s="38" t="s">
        <v>18</v>
      </c>
      <c r="N5" s="38" t="s">
        <v>19</v>
      </c>
      <c r="O5" s="38" t="s">
        <v>20</v>
      </c>
      <c r="P5" s="38" t="s">
        <v>18</v>
      </c>
      <c r="Q5" s="38" t="s">
        <v>19</v>
      </c>
      <c r="R5" s="38" t="s">
        <v>20</v>
      </c>
      <c r="S5" s="38" t="s">
        <v>18</v>
      </c>
      <c r="T5" s="38" t="s">
        <v>19</v>
      </c>
      <c r="U5" s="38" t="s">
        <v>20</v>
      </c>
      <c r="V5" s="38" t="s">
        <v>18</v>
      </c>
      <c r="W5" s="38" t="s">
        <v>19</v>
      </c>
      <c r="X5" s="68" t="s">
        <v>20</v>
      </c>
      <c r="Y5" s="38" t="s">
        <v>18</v>
      </c>
      <c r="Z5" s="38" t="s">
        <v>19</v>
      </c>
      <c r="AA5" s="38" t="s">
        <v>20</v>
      </c>
      <c r="AB5" s="38" t="s">
        <v>18</v>
      </c>
      <c r="AC5" s="38" t="s">
        <v>19</v>
      </c>
      <c r="AD5" s="38" t="s">
        <v>20</v>
      </c>
      <c r="AE5" s="38" t="s">
        <v>18</v>
      </c>
      <c r="AF5" s="38" t="s">
        <v>19</v>
      </c>
      <c r="AG5" s="38" t="s">
        <v>20</v>
      </c>
      <c r="AH5" s="38" t="s">
        <v>18</v>
      </c>
      <c r="AI5" s="38" t="s">
        <v>19</v>
      </c>
      <c r="AJ5" s="38" t="s">
        <v>20</v>
      </c>
      <c r="AK5" s="38" t="s">
        <v>18</v>
      </c>
      <c r="AL5" s="38" t="s">
        <v>19</v>
      </c>
      <c r="AM5" s="38" t="s">
        <v>20</v>
      </c>
      <c r="AN5" s="38" t="s">
        <v>18</v>
      </c>
      <c r="AO5" s="38" t="s">
        <v>19</v>
      </c>
      <c r="AP5" s="38" t="s">
        <v>20</v>
      </c>
      <c r="AQ5" s="40"/>
      <c r="AR5" s="37"/>
      <c r="AS5" s="41"/>
      <c r="AT5" s="22"/>
    </row>
    <row r="6" spans="1:46" ht="18.75">
      <c r="A6" s="46" t="s">
        <v>21</v>
      </c>
      <c r="B6" s="394" t="s">
        <v>22</v>
      </c>
      <c r="C6" s="69" t="s">
        <v>23</v>
      </c>
      <c r="D6" s="1">
        <f>SUM('㈱塩釜:機船'!D6)</f>
        <v>0</v>
      </c>
      <c r="E6" s="1">
        <f>SUM('㈱塩釜:機船'!E6)</f>
        <v>0</v>
      </c>
      <c r="F6" s="1">
        <f>SUM('㈱塩釜:機船'!F6)</f>
        <v>0</v>
      </c>
      <c r="G6" s="1">
        <f>SUM('㈱塩釜:機船'!G6)</f>
        <v>0</v>
      </c>
      <c r="H6" s="1">
        <f>SUM('㈱塩釜:機船'!H6)</f>
        <v>0</v>
      </c>
      <c r="I6" s="1">
        <f>SUM('㈱塩釜:機船'!I6)</f>
        <v>0</v>
      </c>
      <c r="J6" s="1">
        <f>SUM('㈱塩釜:機船'!J6)</f>
        <v>0</v>
      </c>
      <c r="K6" s="1">
        <f>SUM('㈱塩釜:機船'!K6)</f>
        <v>0</v>
      </c>
      <c r="L6" s="1">
        <f>SUM('㈱塩釜:機船'!L6)</f>
        <v>0</v>
      </c>
      <c r="M6" s="1">
        <f>SUM('㈱塩釜:機船'!M6)</f>
        <v>0</v>
      </c>
      <c r="N6" s="1">
        <f>SUM('㈱塩釜:機船'!N6)</f>
        <v>0</v>
      </c>
      <c r="O6" s="1">
        <f>SUM('㈱塩釜:機船'!O6)</f>
        <v>0</v>
      </c>
      <c r="P6" s="1">
        <f>SUM('㈱塩釜:機船'!P6)</f>
        <v>0</v>
      </c>
      <c r="Q6" s="1">
        <f>SUM('㈱塩釜:機船'!Q6)</f>
        <v>0</v>
      </c>
      <c r="R6" s="1">
        <f>SUM('㈱塩釜:機船'!R6)</f>
        <v>0</v>
      </c>
      <c r="S6" s="1">
        <f>SUM('㈱塩釜:機船'!S6)</f>
        <v>0</v>
      </c>
      <c r="T6" s="1">
        <f>SUM('㈱塩釜:機船'!T6)</f>
        <v>0</v>
      </c>
      <c r="U6" s="1">
        <f>SUM('㈱塩釜:機船'!U6)</f>
        <v>0</v>
      </c>
      <c r="V6" s="1">
        <f>SUM('㈱塩釜:機船'!V6)</f>
        <v>0</v>
      </c>
      <c r="W6" s="1">
        <f>SUM('㈱塩釜:機船'!W6)</f>
        <v>0</v>
      </c>
      <c r="X6" s="6">
        <f>SUM('㈱塩釜:機船'!X6)</f>
        <v>0</v>
      </c>
      <c r="Y6" s="1">
        <f>SUM('㈱塩釜:機船'!Y6)</f>
        <v>0</v>
      </c>
      <c r="Z6" s="1">
        <f>SUM('㈱塩釜:機船'!Z6)</f>
        <v>0</v>
      </c>
      <c r="AA6" s="1">
        <f>SUM('㈱塩釜:機船'!AA6)</f>
        <v>0</v>
      </c>
      <c r="AB6" s="1">
        <f>SUM('㈱塩釜:機船'!AB6)</f>
        <v>0</v>
      </c>
      <c r="AC6" s="1">
        <f>SUM('㈱塩釜:機船'!AC6)</f>
        <v>0</v>
      </c>
      <c r="AD6" s="1">
        <f>SUM('㈱塩釜:機船'!AD6)</f>
        <v>0</v>
      </c>
      <c r="AE6" s="1">
        <f>SUM('㈱塩釜:機船'!AE6)</f>
        <v>0</v>
      </c>
      <c r="AF6" s="1">
        <f>SUM('㈱塩釜:機船'!AF6)</f>
        <v>0</v>
      </c>
      <c r="AG6" s="1">
        <f>SUM('㈱塩釜:機船'!AG6)</f>
        <v>0</v>
      </c>
      <c r="AH6" s="1">
        <f>SUM('㈱塩釜:機船'!AH6)</f>
        <v>0</v>
      </c>
      <c r="AI6" s="1">
        <f>SUM('㈱塩釜:機船'!AI6)</f>
        <v>0</v>
      </c>
      <c r="AJ6" s="1">
        <f>SUM('㈱塩釜:機船'!AJ6)</f>
        <v>0</v>
      </c>
      <c r="AK6" s="1">
        <f>SUM('㈱塩釜:機船'!AK6)</f>
        <v>0</v>
      </c>
      <c r="AL6" s="1">
        <f>SUM('㈱塩釜:機船'!AL6)</f>
        <v>0</v>
      </c>
      <c r="AM6" s="1">
        <f>SUM('㈱塩釜:機船'!AM6)</f>
        <v>0</v>
      </c>
      <c r="AN6" s="1">
        <f aca="true" t="shared" si="0" ref="AN6:AN37">+D6+G6+J6+M6+P6+S6+V6+Y6+AB6+AE6+AH6+AK6</f>
        <v>0</v>
      </c>
      <c r="AO6" s="1">
        <f aca="true" t="shared" si="1" ref="AO6:AO37">+E6+H6+K6+N6+Q6+T6+W6+Z6+AC6+AF6+AI6+AL6</f>
        <v>0</v>
      </c>
      <c r="AP6" s="1">
        <f aca="true" t="shared" si="2" ref="AP6:AP37">+F6+I6+L6+O6+R6+U6+X6+AA6+AD6+AG6+AJ6+AM6</f>
        <v>0</v>
      </c>
      <c r="AQ6" s="44" t="s">
        <v>23</v>
      </c>
      <c r="AR6" s="394" t="s">
        <v>22</v>
      </c>
      <c r="AS6" s="45" t="s">
        <v>21</v>
      </c>
      <c r="AT6" s="22"/>
    </row>
    <row r="7" spans="1:46" ht="18.75">
      <c r="A7" s="46"/>
      <c r="B7" s="395"/>
      <c r="C7" s="70" t="s">
        <v>24</v>
      </c>
      <c r="D7" s="2">
        <f>SUM('㈱塩釜:機船'!D7)</f>
        <v>0</v>
      </c>
      <c r="E7" s="2">
        <f>SUM('㈱塩釜:機船'!E7)</f>
        <v>0</v>
      </c>
      <c r="F7" s="2">
        <f>SUM('㈱塩釜:機船'!F7)</f>
        <v>0</v>
      </c>
      <c r="G7" s="2">
        <f>SUM('㈱塩釜:機船'!G7)</f>
        <v>0</v>
      </c>
      <c r="H7" s="2">
        <f>SUM('㈱塩釜:機船'!H7)</f>
        <v>0</v>
      </c>
      <c r="I7" s="2">
        <f>SUM('㈱塩釜:機船'!I7)</f>
        <v>0</v>
      </c>
      <c r="J7" s="2">
        <f>SUM('㈱塩釜:機船'!J7)</f>
        <v>0</v>
      </c>
      <c r="K7" s="2">
        <f>SUM('㈱塩釜:機船'!K7)</f>
        <v>0</v>
      </c>
      <c r="L7" s="2">
        <f>SUM('㈱塩釜:機船'!L7)</f>
        <v>0</v>
      </c>
      <c r="M7" s="2">
        <f>SUM('㈱塩釜:機船'!M7)</f>
        <v>0</v>
      </c>
      <c r="N7" s="2">
        <f>SUM('㈱塩釜:機船'!N7)</f>
        <v>0</v>
      </c>
      <c r="O7" s="2">
        <f>SUM('㈱塩釜:機船'!O7)</f>
        <v>0</v>
      </c>
      <c r="P7" s="2">
        <f>SUM('㈱塩釜:機船'!P7)</f>
        <v>2</v>
      </c>
      <c r="Q7" s="2">
        <f>SUM('㈱塩釜:機船'!Q7)</f>
        <v>23.727</v>
      </c>
      <c r="R7" s="2">
        <f>SUM('㈱塩釜:機船'!R7)</f>
        <v>12083.957</v>
      </c>
      <c r="S7" s="2">
        <f>SUM('㈱塩釜:機船'!S7)</f>
        <v>4</v>
      </c>
      <c r="T7" s="2">
        <f>SUM('㈱塩釜:機船'!T7)</f>
        <v>82.883</v>
      </c>
      <c r="U7" s="2">
        <f>SUM('㈱塩釜:機船'!U7)</f>
        <v>30423.85</v>
      </c>
      <c r="V7" s="2">
        <f>SUM('㈱塩釜:機船'!V7)</f>
        <v>19</v>
      </c>
      <c r="W7" s="2">
        <f>SUM('㈱塩釜:機船'!W7)</f>
        <v>1071.27</v>
      </c>
      <c r="X7" s="7">
        <f>SUM('㈱塩釜:機船'!X7)</f>
        <v>260522.352</v>
      </c>
      <c r="Y7" s="2">
        <f>SUM('㈱塩釜:機船'!Y7)</f>
        <v>13</v>
      </c>
      <c r="Z7" s="2">
        <f>SUM('㈱塩釜:機船'!Z7)</f>
        <v>641.116</v>
      </c>
      <c r="AA7" s="2">
        <f>SUM('㈱塩釜:機船'!AA7)</f>
        <v>615251.28</v>
      </c>
      <c r="AB7" s="2">
        <f>SUM('㈱塩釜:機船'!AB7)</f>
        <v>4</v>
      </c>
      <c r="AC7" s="2">
        <f>SUM('㈱塩釜:機船'!AC7)</f>
        <v>69.457</v>
      </c>
      <c r="AD7" s="2">
        <f>SUM('㈱塩釜:機船'!AD7)</f>
        <v>34510.297999999995</v>
      </c>
      <c r="AE7" s="2">
        <f>SUM('㈱塩釜:機船'!AE7)</f>
        <v>1</v>
      </c>
      <c r="AF7" s="2">
        <f>SUM('㈱塩釜:機船'!AF7)</f>
        <v>27.757</v>
      </c>
      <c r="AG7" s="2">
        <f>SUM('㈱塩釜:機船'!AG7)</f>
        <v>28653.964</v>
      </c>
      <c r="AH7" s="2">
        <f>SUM('㈱塩釜:機船'!AH7)</f>
        <v>0</v>
      </c>
      <c r="AI7" s="2">
        <f>SUM('㈱塩釜:機船'!AI7)</f>
        <v>0</v>
      </c>
      <c r="AJ7" s="2">
        <f>SUM('㈱塩釜:機船'!AJ7)</f>
        <v>0</v>
      </c>
      <c r="AK7" s="2">
        <f>SUM('㈱塩釜:機船'!AK7)</f>
        <v>0</v>
      </c>
      <c r="AL7" s="2">
        <f>SUM('㈱塩釜:機船'!AL7)</f>
        <v>0</v>
      </c>
      <c r="AM7" s="2">
        <f>SUM('㈱塩釜:機船'!AM7)</f>
        <v>0</v>
      </c>
      <c r="AN7" s="2">
        <f t="shared" si="0"/>
        <v>43</v>
      </c>
      <c r="AO7" s="2">
        <f t="shared" si="1"/>
        <v>1916.21</v>
      </c>
      <c r="AP7" s="2">
        <f t="shared" si="2"/>
        <v>981445.701</v>
      </c>
      <c r="AQ7" s="48" t="s">
        <v>24</v>
      </c>
      <c r="AR7" s="395"/>
      <c r="AS7" s="45"/>
      <c r="AT7" s="22"/>
    </row>
    <row r="8" spans="1:46" ht="18.75">
      <c r="A8" s="46" t="s">
        <v>25</v>
      </c>
      <c r="B8" s="394" t="s">
        <v>26</v>
      </c>
      <c r="C8" s="69" t="s">
        <v>23</v>
      </c>
      <c r="D8" s="1">
        <f>SUM('㈱塩釜:機船'!D8)</f>
        <v>0</v>
      </c>
      <c r="E8" s="1">
        <f>SUM('㈱塩釜:機船'!E8)</f>
        <v>0</v>
      </c>
      <c r="F8" s="1">
        <f>SUM('㈱塩釜:機船'!F8)</f>
        <v>0</v>
      </c>
      <c r="G8" s="1">
        <f>SUM('㈱塩釜:機船'!G8)</f>
        <v>0</v>
      </c>
      <c r="H8" s="1">
        <f>SUM('㈱塩釜:機船'!H8)</f>
        <v>0</v>
      </c>
      <c r="I8" s="1">
        <f>SUM('㈱塩釜:機船'!I8)</f>
        <v>0</v>
      </c>
      <c r="J8" s="1">
        <f>SUM('㈱塩釜:機船'!J8)</f>
        <v>0</v>
      </c>
      <c r="K8" s="1">
        <f>SUM('㈱塩釜:機船'!K8)</f>
        <v>0</v>
      </c>
      <c r="L8" s="1">
        <f>SUM('㈱塩釜:機船'!L8)</f>
        <v>0</v>
      </c>
      <c r="M8" s="1">
        <f>SUM('㈱塩釜:機船'!M8)</f>
        <v>0</v>
      </c>
      <c r="N8" s="1">
        <f>SUM('㈱塩釜:機船'!N8)</f>
        <v>0</v>
      </c>
      <c r="O8" s="1">
        <f>SUM('㈱塩釜:機船'!O8)</f>
        <v>0</v>
      </c>
      <c r="P8" s="1">
        <f>SUM('㈱塩釜:機船'!P8)</f>
        <v>0</v>
      </c>
      <c r="Q8" s="1">
        <f>SUM('㈱塩釜:機船'!Q8)</f>
        <v>0</v>
      </c>
      <c r="R8" s="1">
        <f>SUM('㈱塩釜:機船'!R8)</f>
        <v>0</v>
      </c>
      <c r="S8" s="1">
        <f>SUM('㈱塩釜:機船'!S8)</f>
        <v>0</v>
      </c>
      <c r="T8" s="1">
        <f>SUM('㈱塩釜:機船'!T8)</f>
        <v>0</v>
      </c>
      <c r="U8" s="1">
        <f>SUM('㈱塩釜:機船'!U8)</f>
        <v>0</v>
      </c>
      <c r="V8" s="1">
        <f>SUM('㈱塩釜:機船'!V8)</f>
        <v>0</v>
      </c>
      <c r="W8" s="1">
        <f>SUM('㈱塩釜:機船'!W8)</f>
        <v>0</v>
      </c>
      <c r="X8" s="6">
        <f>SUM('㈱塩釜:機船'!X8)</f>
        <v>0</v>
      </c>
      <c r="Y8" s="1">
        <f>SUM('㈱塩釜:機船'!Y8)</f>
        <v>0</v>
      </c>
      <c r="Z8" s="1">
        <f>SUM('㈱塩釜:機船'!Z8)</f>
        <v>0</v>
      </c>
      <c r="AA8" s="1">
        <f>SUM('㈱塩釜:機船'!AA8)</f>
        <v>0</v>
      </c>
      <c r="AB8" s="1">
        <f>SUM('㈱塩釜:機船'!AB8)</f>
        <v>0</v>
      </c>
      <c r="AC8" s="1">
        <f>SUM('㈱塩釜:機船'!AC8)</f>
        <v>0</v>
      </c>
      <c r="AD8" s="1">
        <f>SUM('㈱塩釜:機船'!AD8)</f>
        <v>0</v>
      </c>
      <c r="AE8" s="1">
        <f>SUM('㈱塩釜:機船'!AE8)</f>
        <v>0</v>
      </c>
      <c r="AF8" s="1">
        <f>SUM('㈱塩釜:機船'!AF8)</f>
        <v>0</v>
      </c>
      <c r="AG8" s="1">
        <f>SUM('㈱塩釜:機船'!AG8)</f>
        <v>0</v>
      </c>
      <c r="AH8" s="1">
        <f>SUM('㈱塩釜:機船'!AH8)</f>
        <v>0</v>
      </c>
      <c r="AI8" s="1">
        <f>SUM('㈱塩釜:機船'!AI8)</f>
        <v>0</v>
      </c>
      <c r="AJ8" s="1">
        <f>SUM('㈱塩釜:機船'!AJ8)</f>
        <v>0</v>
      </c>
      <c r="AK8" s="1">
        <f>SUM('㈱塩釜:機船'!AK8)</f>
        <v>0</v>
      </c>
      <c r="AL8" s="1">
        <f>SUM('㈱塩釜:機船'!AL8)</f>
        <v>0</v>
      </c>
      <c r="AM8" s="1">
        <f>SUM('㈱塩釜:機船'!AM8)</f>
        <v>0</v>
      </c>
      <c r="AN8" s="1">
        <f t="shared" si="0"/>
        <v>0</v>
      </c>
      <c r="AO8" s="1">
        <f t="shared" si="1"/>
        <v>0</v>
      </c>
      <c r="AP8" s="1">
        <f t="shared" si="2"/>
        <v>0</v>
      </c>
      <c r="AQ8" s="44" t="s">
        <v>23</v>
      </c>
      <c r="AR8" s="394" t="s">
        <v>26</v>
      </c>
      <c r="AS8" s="45" t="s">
        <v>25</v>
      </c>
      <c r="AT8" s="22"/>
    </row>
    <row r="9" spans="1:46" ht="18.75">
      <c r="A9" s="46"/>
      <c r="B9" s="395"/>
      <c r="C9" s="70" t="s">
        <v>24</v>
      </c>
      <c r="D9" s="2">
        <f>SUM('㈱塩釜:機船'!D9)</f>
        <v>0</v>
      </c>
      <c r="E9" s="2">
        <f>SUM('㈱塩釜:機船'!E9)</f>
        <v>0</v>
      </c>
      <c r="F9" s="2">
        <f>SUM('㈱塩釜:機船'!F9)</f>
        <v>0</v>
      </c>
      <c r="G9" s="2">
        <f>SUM('㈱塩釜:機船'!G9)</f>
        <v>0</v>
      </c>
      <c r="H9" s="2">
        <f>SUM('㈱塩釜:機船'!H9)</f>
        <v>0</v>
      </c>
      <c r="I9" s="2">
        <f>SUM('㈱塩釜:機船'!I9)</f>
        <v>0</v>
      </c>
      <c r="J9" s="2">
        <f>SUM('㈱塩釜:機船'!J9)</f>
        <v>0</v>
      </c>
      <c r="K9" s="2">
        <f>SUM('㈱塩釜:機船'!K9)</f>
        <v>0</v>
      </c>
      <c r="L9" s="2">
        <f>SUM('㈱塩釜:機船'!L9)</f>
        <v>0</v>
      </c>
      <c r="M9" s="2">
        <f>SUM('㈱塩釜:機船'!M9)</f>
        <v>0</v>
      </c>
      <c r="N9" s="2">
        <f>SUM('㈱塩釜:機船'!N9)</f>
        <v>0</v>
      </c>
      <c r="O9" s="2">
        <f>SUM('㈱塩釜:機船'!O9)</f>
        <v>0</v>
      </c>
      <c r="P9" s="2">
        <f>SUM('㈱塩釜:機船'!P9)</f>
        <v>0</v>
      </c>
      <c r="Q9" s="2">
        <f>SUM('㈱塩釜:機船'!Q9)</f>
        <v>0</v>
      </c>
      <c r="R9" s="2">
        <f>SUM('㈱塩釜:機船'!R9)</f>
        <v>0</v>
      </c>
      <c r="S9" s="2">
        <f>SUM('㈱塩釜:機船'!S9)</f>
        <v>0</v>
      </c>
      <c r="T9" s="2">
        <f>SUM('㈱塩釜:機船'!T9)</f>
        <v>0</v>
      </c>
      <c r="U9" s="2">
        <f>SUM('㈱塩釜:機船'!U9)</f>
        <v>0</v>
      </c>
      <c r="V9" s="2">
        <f>SUM('㈱塩釜:機船'!V9)</f>
        <v>0</v>
      </c>
      <c r="W9" s="2">
        <f>SUM('㈱塩釜:機船'!W9)</f>
        <v>0</v>
      </c>
      <c r="X9" s="7">
        <f>SUM('㈱塩釜:機船'!X9)</f>
        <v>0</v>
      </c>
      <c r="Y9" s="2">
        <f>SUM('㈱塩釜:機船'!Y9)</f>
        <v>0</v>
      </c>
      <c r="Z9" s="2">
        <f>SUM('㈱塩釜:機船'!Z9)</f>
        <v>0</v>
      </c>
      <c r="AA9" s="2">
        <f>SUM('㈱塩釜:機船'!AA9)</f>
        <v>0</v>
      </c>
      <c r="AB9" s="2">
        <f>SUM('㈱塩釜:機船'!AB9)</f>
        <v>0</v>
      </c>
      <c r="AC9" s="2">
        <f>SUM('㈱塩釜:機船'!AC9)</f>
        <v>0</v>
      </c>
      <c r="AD9" s="2">
        <f>SUM('㈱塩釜:機船'!AD9)</f>
        <v>0</v>
      </c>
      <c r="AE9" s="2">
        <f>SUM('㈱塩釜:機船'!AE9)</f>
        <v>0</v>
      </c>
      <c r="AF9" s="2">
        <f>SUM('㈱塩釜:機船'!AF9)</f>
        <v>0</v>
      </c>
      <c r="AG9" s="2">
        <f>SUM('㈱塩釜:機船'!AG9)</f>
        <v>0</v>
      </c>
      <c r="AH9" s="2">
        <f>SUM('㈱塩釜:機船'!AH9)</f>
        <v>0</v>
      </c>
      <c r="AI9" s="2">
        <f>SUM('㈱塩釜:機船'!AI9)</f>
        <v>0</v>
      </c>
      <c r="AJ9" s="2">
        <f>SUM('㈱塩釜:機船'!AJ9)</f>
        <v>0</v>
      </c>
      <c r="AK9" s="2">
        <f>SUM('㈱塩釜:機船'!AK9)</f>
        <v>0</v>
      </c>
      <c r="AL9" s="2">
        <f>SUM('㈱塩釜:機船'!AL9)</f>
        <v>0</v>
      </c>
      <c r="AM9" s="2">
        <f>SUM('㈱塩釜:機船'!AM9)</f>
        <v>0</v>
      </c>
      <c r="AN9" s="2">
        <f t="shared" si="0"/>
        <v>0</v>
      </c>
      <c r="AO9" s="2">
        <f t="shared" si="1"/>
        <v>0</v>
      </c>
      <c r="AP9" s="2">
        <f t="shared" si="2"/>
        <v>0</v>
      </c>
      <c r="AQ9" s="48" t="s">
        <v>24</v>
      </c>
      <c r="AR9" s="395"/>
      <c r="AS9" s="45"/>
      <c r="AT9" s="22"/>
    </row>
    <row r="10" spans="1:46" ht="18.75">
      <c r="A10" s="46" t="s">
        <v>27</v>
      </c>
      <c r="B10" s="394" t="s">
        <v>28</v>
      </c>
      <c r="C10" s="69" t="s">
        <v>23</v>
      </c>
      <c r="D10" s="1">
        <f>SUM('㈱塩釜:機船'!D10)</f>
        <v>0</v>
      </c>
      <c r="E10" s="1">
        <f>SUM('㈱塩釜:機船'!E10)</f>
        <v>0</v>
      </c>
      <c r="F10" s="1">
        <f>SUM('㈱塩釜:機船'!F10)</f>
        <v>0</v>
      </c>
      <c r="G10" s="1">
        <f>SUM('㈱塩釜:機船'!G10)</f>
        <v>0</v>
      </c>
      <c r="H10" s="1">
        <f>SUM('㈱塩釜:機船'!H10)</f>
        <v>0</v>
      </c>
      <c r="I10" s="1">
        <f>SUM('㈱塩釜:機船'!I10)</f>
        <v>0</v>
      </c>
      <c r="J10" s="1">
        <f>SUM('㈱塩釜:機船'!J10)</f>
        <v>0</v>
      </c>
      <c r="K10" s="1">
        <f>SUM('㈱塩釜:機船'!K10)</f>
        <v>0</v>
      </c>
      <c r="L10" s="1">
        <f>SUM('㈱塩釜:機船'!L10)</f>
        <v>0</v>
      </c>
      <c r="M10" s="1">
        <f>SUM('㈱塩釜:機船'!M10)</f>
        <v>0</v>
      </c>
      <c r="N10" s="1">
        <f>SUM('㈱塩釜:機船'!N10)</f>
        <v>0</v>
      </c>
      <c r="O10" s="1">
        <f>SUM('㈱塩釜:機船'!O10)</f>
        <v>0</v>
      </c>
      <c r="P10" s="1">
        <f>SUM('㈱塩釜:機船'!P10)</f>
        <v>0</v>
      </c>
      <c r="Q10" s="1">
        <f>SUM('㈱塩釜:機船'!Q10)</f>
        <v>0</v>
      </c>
      <c r="R10" s="1">
        <f>SUM('㈱塩釜:機船'!R10)</f>
        <v>0</v>
      </c>
      <c r="S10" s="1">
        <f>SUM('㈱塩釜:機船'!S10)</f>
        <v>0</v>
      </c>
      <c r="T10" s="1">
        <f>SUM('㈱塩釜:機船'!T10)</f>
        <v>0</v>
      </c>
      <c r="U10" s="1">
        <f>SUM('㈱塩釜:機船'!U10)</f>
        <v>0</v>
      </c>
      <c r="V10" s="1">
        <f>SUM('㈱塩釜:機船'!V10)</f>
        <v>0</v>
      </c>
      <c r="W10" s="1">
        <f>SUM('㈱塩釜:機船'!W10)</f>
        <v>0</v>
      </c>
      <c r="X10" s="6">
        <f>SUM('㈱塩釜:機船'!X10)</f>
        <v>0</v>
      </c>
      <c r="Y10" s="1">
        <f>SUM('㈱塩釜:機船'!Y10)</f>
        <v>0</v>
      </c>
      <c r="Z10" s="1">
        <f>SUM('㈱塩釜:機船'!Z10)</f>
        <v>0</v>
      </c>
      <c r="AA10" s="1">
        <f>SUM('㈱塩釜:機船'!AA10)</f>
        <v>0</v>
      </c>
      <c r="AB10" s="1">
        <f>SUM('㈱塩釜:機船'!AB10)</f>
        <v>0</v>
      </c>
      <c r="AC10" s="1">
        <f>SUM('㈱塩釜:機船'!AC10)</f>
        <v>0</v>
      </c>
      <c r="AD10" s="1">
        <f>SUM('㈱塩釜:機船'!AD10)</f>
        <v>0</v>
      </c>
      <c r="AE10" s="1">
        <f>SUM('㈱塩釜:機船'!AE10)</f>
        <v>0</v>
      </c>
      <c r="AF10" s="1">
        <f>SUM('㈱塩釜:機船'!AF10)</f>
        <v>0</v>
      </c>
      <c r="AG10" s="1">
        <f>SUM('㈱塩釜:機船'!AG10)</f>
        <v>0</v>
      </c>
      <c r="AH10" s="1">
        <f>SUM('㈱塩釜:機船'!AH10)</f>
        <v>0</v>
      </c>
      <c r="AI10" s="1">
        <f>SUM('㈱塩釜:機船'!AI10)</f>
        <v>0</v>
      </c>
      <c r="AJ10" s="1">
        <f>SUM('㈱塩釜:機船'!AJ10)</f>
        <v>0</v>
      </c>
      <c r="AK10" s="1">
        <f>SUM('㈱塩釜:機船'!AK10)</f>
        <v>0</v>
      </c>
      <c r="AL10" s="1">
        <f>SUM('㈱塩釜:機船'!AL10)</f>
        <v>0</v>
      </c>
      <c r="AM10" s="1">
        <f>SUM('㈱塩釜:機船'!AM10)</f>
        <v>0</v>
      </c>
      <c r="AN10" s="1">
        <f t="shared" si="0"/>
        <v>0</v>
      </c>
      <c r="AO10" s="1">
        <f t="shared" si="1"/>
        <v>0</v>
      </c>
      <c r="AP10" s="1">
        <f t="shared" si="2"/>
        <v>0</v>
      </c>
      <c r="AQ10" s="44" t="s">
        <v>23</v>
      </c>
      <c r="AR10" s="394" t="s">
        <v>28</v>
      </c>
      <c r="AS10" s="45" t="s">
        <v>27</v>
      </c>
      <c r="AT10" s="22"/>
    </row>
    <row r="11" spans="1:46" ht="18.75">
      <c r="A11" s="50"/>
      <c r="B11" s="395"/>
      <c r="C11" s="70" t="s">
        <v>24</v>
      </c>
      <c r="D11" s="2">
        <f>SUM('㈱塩釜:機船'!D11)</f>
        <v>0</v>
      </c>
      <c r="E11" s="2">
        <f>SUM('㈱塩釜:機船'!E11)</f>
        <v>0</v>
      </c>
      <c r="F11" s="2">
        <f>SUM('㈱塩釜:機船'!F11)</f>
        <v>0</v>
      </c>
      <c r="G11" s="2">
        <f>SUM('㈱塩釜:機船'!G11)</f>
        <v>0</v>
      </c>
      <c r="H11" s="2">
        <f>SUM('㈱塩釜:機船'!H11)</f>
        <v>0</v>
      </c>
      <c r="I11" s="2">
        <f>SUM('㈱塩釜:機船'!I11)</f>
        <v>0</v>
      </c>
      <c r="J11" s="2">
        <f>SUM('㈱塩釜:機船'!J11)</f>
        <v>0</v>
      </c>
      <c r="K11" s="2">
        <f>SUM('㈱塩釜:機船'!K11)</f>
        <v>0</v>
      </c>
      <c r="L11" s="2">
        <f>SUM('㈱塩釜:機船'!L11)</f>
        <v>0</v>
      </c>
      <c r="M11" s="2">
        <f>SUM('㈱塩釜:機船'!M11)</f>
        <v>0</v>
      </c>
      <c r="N11" s="2">
        <f>SUM('㈱塩釜:機船'!N11)</f>
        <v>0</v>
      </c>
      <c r="O11" s="2">
        <f>SUM('㈱塩釜:機船'!O11)</f>
        <v>0</v>
      </c>
      <c r="P11" s="2">
        <f>SUM('㈱塩釜:機船'!P11)</f>
        <v>0</v>
      </c>
      <c r="Q11" s="2">
        <f>SUM('㈱塩釜:機船'!Q11)</f>
        <v>0</v>
      </c>
      <c r="R11" s="2">
        <f>SUM('㈱塩釜:機船'!R11)</f>
        <v>0</v>
      </c>
      <c r="S11" s="2">
        <f>SUM('㈱塩釜:機船'!S11)</f>
        <v>0</v>
      </c>
      <c r="T11" s="2">
        <f>SUM('㈱塩釜:機船'!T11)</f>
        <v>0</v>
      </c>
      <c r="U11" s="2">
        <f>SUM('㈱塩釜:機船'!U11)</f>
        <v>0</v>
      </c>
      <c r="V11" s="2">
        <f>SUM('㈱塩釜:機船'!V11)</f>
        <v>0</v>
      </c>
      <c r="W11" s="2">
        <f>SUM('㈱塩釜:機船'!W11)</f>
        <v>0</v>
      </c>
      <c r="X11" s="7">
        <f>SUM('㈱塩釜:機船'!X11)</f>
        <v>0</v>
      </c>
      <c r="Y11" s="2">
        <f>SUM('㈱塩釜:機船'!Y11)</f>
        <v>0</v>
      </c>
      <c r="Z11" s="2">
        <f>SUM('㈱塩釜:機船'!Z11)</f>
        <v>0</v>
      </c>
      <c r="AA11" s="2">
        <f>SUM('㈱塩釜:機船'!AA11)</f>
        <v>0</v>
      </c>
      <c r="AB11" s="2">
        <f>SUM('㈱塩釜:機船'!AB11)</f>
        <v>0</v>
      </c>
      <c r="AC11" s="2">
        <f>SUM('㈱塩釜:機船'!AC11)</f>
        <v>0</v>
      </c>
      <c r="AD11" s="2">
        <f>SUM('㈱塩釜:機船'!AD11)</f>
        <v>0</v>
      </c>
      <c r="AE11" s="2">
        <f>SUM('㈱塩釜:機船'!AE11)</f>
        <v>0</v>
      </c>
      <c r="AF11" s="2">
        <f>SUM('㈱塩釜:機船'!AF11)</f>
        <v>0</v>
      </c>
      <c r="AG11" s="2">
        <f>SUM('㈱塩釜:機船'!AG11)</f>
        <v>0</v>
      </c>
      <c r="AH11" s="2">
        <f>SUM('㈱塩釜:機船'!AH11)</f>
        <v>0</v>
      </c>
      <c r="AI11" s="2">
        <f>SUM('㈱塩釜:機船'!AI11)</f>
        <v>0</v>
      </c>
      <c r="AJ11" s="2">
        <f>SUM('㈱塩釜:機船'!AJ11)</f>
        <v>0</v>
      </c>
      <c r="AK11" s="2">
        <f>SUM('㈱塩釜:機船'!AK11)</f>
        <v>0</v>
      </c>
      <c r="AL11" s="2">
        <f>SUM('㈱塩釜:機船'!AL11)</f>
        <v>0</v>
      </c>
      <c r="AM11" s="2">
        <f>SUM('㈱塩釜:機船'!AM11)</f>
        <v>0</v>
      </c>
      <c r="AN11" s="2">
        <f t="shared" si="0"/>
        <v>0</v>
      </c>
      <c r="AO11" s="2">
        <f t="shared" si="1"/>
        <v>0</v>
      </c>
      <c r="AP11" s="2">
        <f t="shared" si="2"/>
        <v>0</v>
      </c>
      <c r="AQ11" s="51" t="s">
        <v>24</v>
      </c>
      <c r="AR11" s="395"/>
      <c r="AS11" s="52"/>
      <c r="AT11" s="22"/>
    </row>
    <row r="12" spans="1:46" ht="18.75">
      <c r="A12" s="46"/>
      <c r="B12" s="394" t="s">
        <v>29</v>
      </c>
      <c r="C12" s="69" t="s">
        <v>23</v>
      </c>
      <c r="D12" s="1">
        <f>SUM('㈱塩釜:機船'!D12)</f>
        <v>0</v>
      </c>
      <c r="E12" s="1">
        <f>SUM('㈱塩釜:機船'!E12)</f>
        <v>0</v>
      </c>
      <c r="F12" s="1">
        <f>SUM('㈱塩釜:機船'!F12)</f>
        <v>0</v>
      </c>
      <c r="G12" s="1">
        <f>SUM('㈱塩釜:機船'!G12)</f>
        <v>0</v>
      </c>
      <c r="H12" s="1">
        <f>SUM('㈱塩釜:機船'!H12)</f>
        <v>0</v>
      </c>
      <c r="I12" s="1">
        <f>SUM('㈱塩釜:機船'!I12)</f>
        <v>0</v>
      </c>
      <c r="J12" s="1">
        <f>SUM('㈱塩釜:機船'!J12)</f>
        <v>0</v>
      </c>
      <c r="K12" s="1">
        <f>SUM('㈱塩釜:機船'!K12)</f>
        <v>0</v>
      </c>
      <c r="L12" s="1">
        <f>SUM('㈱塩釜:機船'!L12)</f>
        <v>0</v>
      </c>
      <c r="M12" s="1">
        <f>SUM('㈱塩釜:機船'!M12)</f>
        <v>0</v>
      </c>
      <c r="N12" s="1">
        <f>SUM('㈱塩釜:機船'!N12)</f>
        <v>0</v>
      </c>
      <c r="O12" s="1">
        <f>SUM('㈱塩釜:機船'!O12)</f>
        <v>0</v>
      </c>
      <c r="P12" s="1">
        <f>SUM('㈱塩釜:機船'!P12)</f>
        <v>0</v>
      </c>
      <c r="Q12" s="1">
        <f>SUM('㈱塩釜:機船'!Q12)</f>
        <v>0</v>
      </c>
      <c r="R12" s="1">
        <f>SUM('㈱塩釜:機船'!R12)</f>
        <v>0</v>
      </c>
      <c r="S12" s="1">
        <f>SUM('㈱塩釜:機船'!S12)</f>
        <v>0</v>
      </c>
      <c r="T12" s="1">
        <f>SUM('㈱塩釜:機船'!T12)</f>
        <v>0</v>
      </c>
      <c r="U12" s="1">
        <f>SUM('㈱塩釜:機船'!U12)</f>
        <v>0</v>
      </c>
      <c r="V12" s="1">
        <f>SUM('㈱塩釜:機船'!V12)</f>
        <v>0</v>
      </c>
      <c r="W12" s="1">
        <f>SUM('㈱塩釜:機船'!W12)</f>
        <v>0</v>
      </c>
      <c r="X12" s="6">
        <f>SUM('㈱塩釜:機船'!X12)</f>
        <v>0</v>
      </c>
      <c r="Y12" s="1">
        <f>SUM('㈱塩釜:機船'!Y12)</f>
        <v>0</v>
      </c>
      <c r="Z12" s="1">
        <f>SUM('㈱塩釜:機船'!Z12)</f>
        <v>0</v>
      </c>
      <c r="AA12" s="1">
        <f>SUM('㈱塩釜:機船'!AA12)</f>
        <v>0</v>
      </c>
      <c r="AB12" s="1">
        <f>SUM('㈱塩釜:機船'!AB12)</f>
        <v>0</v>
      </c>
      <c r="AC12" s="1">
        <f>SUM('㈱塩釜:機船'!AC12)</f>
        <v>0</v>
      </c>
      <c r="AD12" s="1">
        <f>SUM('㈱塩釜:機船'!AD12)</f>
        <v>0</v>
      </c>
      <c r="AE12" s="1">
        <f>SUM('㈱塩釜:機船'!AE12)</f>
        <v>0</v>
      </c>
      <c r="AF12" s="1">
        <f>SUM('㈱塩釜:機船'!AF12)</f>
        <v>0</v>
      </c>
      <c r="AG12" s="1">
        <f>SUM('㈱塩釜:機船'!AG12)</f>
        <v>0</v>
      </c>
      <c r="AH12" s="1">
        <f>SUM('㈱塩釜:機船'!AH12)</f>
        <v>0</v>
      </c>
      <c r="AI12" s="1">
        <f>SUM('㈱塩釜:機船'!AI12)</f>
        <v>0</v>
      </c>
      <c r="AJ12" s="1">
        <f>SUM('㈱塩釜:機船'!AJ12)</f>
        <v>0</v>
      </c>
      <c r="AK12" s="1">
        <f>SUM('㈱塩釜:機船'!AK12)</f>
        <v>0</v>
      </c>
      <c r="AL12" s="1">
        <f>SUM('㈱塩釜:機船'!AL12)</f>
        <v>0</v>
      </c>
      <c r="AM12" s="1">
        <f>SUM('㈱塩釜:機船'!AM12)</f>
        <v>0</v>
      </c>
      <c r="AN12" s="1">
        <f t="shared" si="0"/>
        <v>0</v>
      </c>
      <c r="AO12" s="1">
        <f t="shared" si="1"/>
        <v>0</v>
      </c>
      <c r="AP12" s="1">
        <f t="shared" si="2"/>
        <v>0</v>
      </c>
      <c r="AQ12" s="44" t="s">
        <v>23</v>
      </c>
      <c r="AR12" s="394" t="s">
        <v>29</v>
      </c>
      <c r="AS12" s="45"/>
      <c r="AT12" s="22"/>
    </row>
    <row r="13" spans="1:46" ht="18.75">
      <c r="A13" s="46" t="s">
        <v>30</v>
      </c>
      <c r="B13" s="395"/>
      <c r="C13" s="70" t="s">
        <v>24</v>
      </c>
      <c r="D13" s="2">
        <f>SUM('㈱塩釜:機船'!D13)</f>
        <v>0</v>
      </c>
      <c r="E13" s="2">
        <f>SUM('㈱塩釜:機船'!E13)</f>
        <v>0</v>
      </c>
      <c r="F13" s="2">
        <f>SUM('㈱塩釜:機船'!F13)</f>
        <v>0</v>
      </c>
      <c r="G13" s="2">
        <f>SUM('㈱塩釜:機船'!G13)</f>
        <v>0</v>
      </c>
      <c r="H13" s="2">
        <f>SUM('㈱塩釜:機船'!H13)</f>
        <v>0</v>
      </c>
      <c r="I13" s="2">
        <f>SUM('㈱塩釜:機船'!I13)</f>
        <v>0</v>
      </c>
      <c r="J13" s="2">
        <f>SUM('㈱塩釜:機船'!J13)</f>
        <v>0</v>
      </c>
      <c r="K13" s="2">
        <f>SUM('㈱塩釜:機船'!K13)</f>
        <v>0</v>
      </c>
      <c r="L13" s="2">
        <f>SUM('㈱塩釜:機船'!L13)</f>
        <v>0</v>
      </c>
      <c r="M13" s="2">
        <f>SUM('㈱塩釜:機船'!M13)</f>
        <v>0</v>
      </c>
      <c r="N13" s="2">
        <f>SUM('㈱塩釜:機船'!N13)</f>
        <v>0</v>
      </c>
      <c r="O13" s="2">
        <f>SUM('㈱塩釜:機船'!O13)</f>
        <v>0</v>
      </c>
      <c r="P13" s="2">
        <f>SUM('㈱塩釜:機船'!P13)</f>
        <v>0</v>
      </c>
      <c r="Q13" s="2">
        <f>SUM('㈱塩釜:機船'!Q13)</f>
        <v>0</v>
      </c>
      <c r="R13" s="2">
        <f>SUM('㈱塩釜:機船'!R13)</f>
        <v>0</v>
      </c>
      <c r="S13" s="2">
        <f>SUM('㈱塩釜:機船'!S13)</f>
        <v>0</v>
      </c>
      <c r="T13" s="2">
        <f>SUM('㈱塩釜:機船'!T13)</f>
        <v>0</v>
      </c>
      <c r="U13" s="2">
        <f>SUM('㈱塩釜:機船'!U13)</f>
        <v>0</v>
      </c>
      <c r="V13" s="2">
        <f>SUM('㈱塩釜:機船'!V13)</f>
        <v>0</v>
      </c>
      <c r="W13" s="2">
        <f>SUM('㈱塩釜:機船'!W13)</f>
        <v>0</v>
      </c>
      <c r="X13" s="7">
        <f>SUM('㈱塩釜:機船'!X13)</f>
        <v>0</v>
      </c>
      <c r="Y13" s="2">
        <f>SUM('㈱塩釜:機船'!Y13)</f>
        <v>0</v>
      </c>
      <c r="Z13" s="2">
        <f>SUM('㈱塩釜:機船'!Z13)</f>
        <v>0</v>
      </c>
      <c r="AA13" s="2">
        <f>SUM('㈱塩釜:機船'!AA13)</f>
        <v>0</v>
      </c>
      <c r="AB13" s="2">
        <f>SUM('㈱塩釜:機船'!AB13)</f>
        <v>0</v>
      </c>
      <c r="AC13" s="2">
        <f>SUM('㈱塩釜:機船'!AC13)</f>
        <v>0</v>
      </c>
      <c r="AD13" s="2">
        <f>SUM('㈱塩釜:機船'!AD13)</f>
        <v>0</v>
      </c>
      <c r="AE13" s="2">
        <f>SUM('㈱塩釜:機船'!AE13)</f>
        <v>0</v>
      </c>
      <c r="AF13" s="2">
        <f>SUM('㈱塩釜:機船'!AF13)</f>
        <v>0</v>
      </c>
      <c r="AG13" s="2">
        <f>SUM('㈱塩釜:機船'!AG13)</f>
        <v>0</v>
      </c>
      <c r="AH13" s="2">
        <f>SUM('㈱塩釜:機船'!AH13)</f>
        <v>0</v>
      </c>
      <c r="AI13" s="2">
        <f>SUM('㈱塩釜:機船'!AI13)</f>
        <v>0</v>
      </c>
      <c r="AJ13" s="2">
        <f>SUM('㈱塩釜:機船'!AJ13)</f>
        <v>0</v>
      </c>
      <c r="AK13" s="2">
        <f>SUM('㈱塩釜:機船'!AK13)</f>
        <v>0</v>
      </c>
      <c r="AL13" s="2">
        <f>SUM('㈱塩釜:機船'!AL13)</f>
        <v>0</v>
      </c>
      <c r="AM13" s="2">
        <f>SUM('㈱塩釜:機船'!AM13)</f>
        <v>0</v>
      </c>
      <c r="AN13" s="2">
        <f t="shared" si="0"/>
        <v>0</v>
      </c>
      <c r="AO13" s="2">
        <f t="shared" si="1"/>
        <v>0</v>
      </c>
      <c r="AP13" s="2">
        <f t="shared" si="2"/>
        <v>0</v>
      </c>
      <c r="AQ13" s="48" t="s">
        <v>24</v>
      </c>
      <c r="AR13" s="395"/>
      <c r="AS13" s="45" t="s">
        <v>30</v>
      </c>
      <c r="AT13" s="22"/>
    </row>
    <row r="14" spans="1:46" ht="18.75">
      <c r="A14" s="46"/>
      <c r="B14" s="394" t="s">
        <v>31</v>
      </c>
      <c r="C14" s="69" t="s">
        <v>23</v>
      </c>
      <c r="D14" s="1">
        <f>SUM('㈱塩釜:機船'!D14)</f>
        <v>0</v>
      </c>
      <c r="E14" s="1">
        <f>SUM('㈱塩釜:機船'!E14)</f>
        <v>0</v>
      </c>
      <c r="F14" s="1">
        <f>SUM('㈱塩釜:機船'!F14)</f>
        <v>0</v>
      </c>
      <c r="G14" s="1">
        <f>SUM('㈱塩釜:機船'!G14)</f>
        <v>0</v>
      </c>
      <c r="H14" s="1">
        <f>SUM('㈱塩釜:機船'!H14)</f>
        <v>0</v>
      </c>
      <c r="I14" s="1">
        <f>SUM('㈱塩釜:機船'!I14)</f>
        <v>0</v>
      </c>
      <c r="J14" s="1">
        <f>SUM('㈱塩釜:機船'!J14)</f>
        <v>0</v>
      </c>
      <c r="K14" s="1">
        <f>SUM('㈱塩釜:機船'!K14)</f>
        <v>0</v>
      </c>
      <c r="L14" s="1">
        <f>SUM('㈱塩釜:機船'!L14)</f>
        <v>0</v>
      </c>
      <c r="M14" s="1">
        <f>SUM('㈱塩釜:機船'!M14)</f>
        <v>0</v>
      </c>
      <c r="N14" s="1">
        <f>SUM('㈱塩釜:機船'!N14)</f>
        <v>0</v>
      </c>
      <c r="O14" s="1">
        <f>SUM('㈱塩釜:機船'!O14)</f>
        <v>0</v>
      </c>
      <c r="P14" s="1">
        <f>SUM('㈱塩釜:機船'!P14)</f>
        <v>72</v>
      </c>
      <c r="Q14" s="1">
        <f>SUM('㈱塩釜:機船'!Q14)</f>
        <v>667.3668</v>
      </c>
      <c r="R14" s="1">
        <f>SUM('㈱塩釜:機船'!R14)</f>
        <v>87889.238</v>
      </c>
      <c r="S14" s="1">
        <f>SUM('㈱塩釜:機船'!S14)</f>
        <v>101</v>
      </c>
      <c r="T14" s="1">
        <f>SUM('㈱塩釜:機船'!T14)</f>
        <v>1023.7255</v>
      </c>
      <c r="U14" s="1">
        <f>SUM('㈱塩釜:機船'!U14)</f>
        <v>219403.178</v>
      </c>
      <c r="V14" s="1">
        <f>SUM('㈱塩釜:機船'!V14)</f>
        <v>10</v>
      </c>
      <c r="W14" s="1">
        <f>SUM('㈱塩釜:機船'!W14)</f>
        <v>139.375</v>
      </c>
      <c r="X14" s="6">
        <f>SUM('㈱塩釜:機船'!X14)</f>
        <v>30900.098</v>
      </c>
      <c r="Y14" s="1">
        <f>SUM('㈱塩釜:機船'!Y14)</f>
        <v>0</v>
      </c>
      <c r="Z14" s="1">
        <f>SUM('㈱塩釜:機船'!Z14)</f>
        <v>0</v>
      </c>
      <c r="AA14" s="1">
        <f>SUM('㈱塩釜:機船'!AA14)</f>
        <v>0</v>
      </c>
      <c r="AB14" s="1">
        <f>SUM('㈱塩釜:機船'!AB14)</f>
        <v>32</v>
      </c>
      <c r="AC14" s="1">
        <f>SUM('㈱塩釜:機船'!AC14)</f>
        <v>283.1786</v>
      </c>
      <c r="AD14" s="1">
        <f>SUM('㈱塩釜:機船'!AD14)</f>
        <v>37564.657</v>
      </c>
      <c r="AE14" s="1">
        <f>SUM('㈱塩釜:機船'!AE14)</f>
        <v>1</v>
      </c>
      <c r="AF14" s="1">
        <f>SUM('㈱塩釜:機船'!AF14)</f>
        <v>7.6922</v>
      </c>
      <c r="AG14" s="1">
        <f>SUM('㈱塩釜:機船'!AG14)</f>
        <v>1075.729</v>
      </c>
      <c r="AH14" s="1">
        <f>SUM('㈱塩釜:機船'!AH14)</f>
        <v>0</v>
      </c>
      <c r="AI14" s="1">
        <f>SUM('㈱塩釜:機船'!AI14)</f>
        <v>0</v>
      </c>
      <c r="AJ14" s="1">
        <f>SUM('㈱塩釜:機船'!AJ14)</f>
        <v>0</v>
      </c>
      <c r="AK14" s="1">
        <f>SUM('㈱塩釜:機船'!AK14)</f>
        <v>0</v>
      </c>
      <c r="AL14" s="1">
        <f>SUM('㈱塩釜:機船'!AL14)</f>
        <v>0</v>
      </c>
      <c r="AM14" s="1">
        <f>SUM('㈱塩釜:機船'!AM14)</f>
        <v>0</v>
      </c>
      <c r="AN14" s="1">
        <f t="shared" si="0"/>
        <v>216</v>
      </c>
      <c r="AO14" s="1">
        <f t="shared" si="1"/>
        <v>2121.3381</v>
      </c>
      <c r="AP14" s="1">
        <f t="shared" si="2"/>
        <v>376832.9</v>
      </c>
      <c r="AQ14" s="44" t="s">
        <v>23</v>
      </c>
      <c r="AR14" s="394" t="s">
        <v>31</v>
      </c>
      <c r="AS14" s="45"/>
      <c r="AT14" s="22"/>
    </row>
    <row r="15" spans="1:46" ht="18.75">
      <c r="A15" s="46" t="s">
        <v>25</v>
      </c>
      <c r="B15" s="395"/>
      <c r="C15" s="70" t="s">
        <v>24</v>
      </c>
      <c r="D15" s="2">
        <f>SUM('㈱塩釜:機船'!D15)</f>
        <v>0</v>
      </c>
      <c r="E15" s="2">
        <f>SUM('㈱塩釜:機船'!E15)</f>
        <v>0</v>
      </c>
      <c r="F15" s="2">
        <f>SUM('㈱塩釜:機船'!F15)</f>
        <v>0</v>
      </c>
      <c r="G15" s="2">
        <f>SUM('㈱塩釜:機船'!G15)</f>
        <v>0</v>
      </c>
      <c r="H15" s="2">
        <f>SUM('㈱塩釜:機船'!H15)</f>
        <v>0</v>
      </c>
      <c r="I15" s="2">
        <f>SUM('㈱塩釜:機船'!I15)</f>
        <v>0</v>
      </c>
      <c r="J15" s="2">
        <f>SUM('㈱塩釜:機船'!J15)</f>
        <v>0</v>
      </c>
      <c r="K15" s="2">
        <f>SUM('㈱塩釜:機船'!K15)</f>
        <v>0</v>
      </c>
      <c r="L15" s="2">
        <f>SUM('㈱塩釜:機船'!L15)</f>
        <v>0</v>
      </c>
      <c r="M15" s="2">
        <f>SUM('㈱塩釜:機船'!M15)</f>
        <v>0</v>
      </c>
      <c r="N15" s="2">
        <f>SUM('㈱塩釜:機船'!N15)</f>
        <v>0</v>
      </c>
      <c r="O15" s="2">
        <f>SUM('㈱塩釜:機船'!O15)</f>
        <v>0</v>
      </c>
      <c r="P15" s="2">
        <f>SUM('㈱塩釜:機船'!P15)</f>
        <v>0</v>
      </c>
      <c r="Q15" s="2">
        <f>SUM('㈱塩釜:機船'!Q15)</f>
        <v>0</v>
      </c>
      <c r="R15" s="2">
        <f>SUM('㈱塩釜:機船'!R15)</f>
        <v>0</v>
      </c>
      <c r="S15" s="2">
        <f>SUM('㈱塩釜:機船'!S15)</f>
        <v>0</v>
      </c>
      <c r="T15" s="2">
        <f>SUM('㈱塩釜:機船'!T15)</f>
        <v>0</v>
      </c>
      <c r="U15" s="2">
        <f>SUM('㈱塩釜:機船'!U15)</f>
        <v>0</v>
      </c>
      <c r="V15" s="2">
        <f>SUM('㈱塩釜:機船'!V15)</f>
        <v>0</v>
      </c>
      <c r="W15" s="2">
        <f>SUM('㈱塩釜:機船'!W15)</f>
        <v>0</v>
      </c>
      <c r="X15" s="7">
        <f>SUM('㈱塩釜:機船'!X15)</f>
        <v>0</v>
      </c>
      <c r="Y15" s="2">
        <f>SUM('㈱塩釜:機船'!Y15)</f>
        <v>0</v>
      </c>
      <c r="Z15" s="2">
        <f>SUM('㈱塩釜:機船'!Z15)</f>
        <v>0</v>
      </c>
      <c r="AA15" s="2">
        <f>SUM('㈱塩釜:機船'!AA15)</f>
        <v>0</v>
      </c>
      <c r="AB15" s="2">
        <f>SUM('㈱塩釜:機船'!AB15)</f>
        <v>0</v>
      </c>
      <c r="AC15" s="2">
        <f>SUM('㈱塩釜:機船'!AC15)</f>
        <v>0</v>
      </c>
      <c r="AD15" s="2">
        <f>SUM('㈱塩釜:機船'!AD15)</f>
        <v>0</v>
      </c>
      <c r="AE15" s="2">
        <f>SUM('㈱塩釜:機船'!AE15)</f>
        <v>0</v>
      </c>
      <c r="AF15" s="2">
        <f>SUM('㈱塩釜:機船'!AF15)</f>
        <v>0</v>
      </c>
      <c r="AG15" s="2">
        <f>SUM('㈱塩釜:機船'!AG15)</f>
        <v>0</v>
      </c>
      <c r="AH15" s="2">
        <f>SUM('㈱塩釜:機船'!AH15)</f>
        <v>0</v>
      </c>
      <c r="AI15" s="2">
        <f>SUM('㈱塩釜:機船'!AI15)</f>
        <v>0</v>
      </c>
      <c r="AJ15" s="2">
        <f>SUM('㈱塩釜:機船'!AJ15)</f>
        <v>0</v>
      </c>
      <c r="AK15" s="2">
        <f>SUM('㈱塩釜:機船'!AK15)</f>
        <v>0</v>
      </c>
      <c r="AL15" s="2">
        <f>SUM('㈱塩釜:機船'!AL15)</f>
        <v>0</v>
      </c>
      <c r="AM15" s="2">
        <f>SUM('㈱塩釜:機船'!AM15)</f>
        <v>0</v>
      </c>
      <c r="AN15" s="2">
        <f t="shared" si="0"/>
        <v>0</v>
      </c>
      <c r="AO15" s="2">
        <f t="shared" si="1"/>
        <v>0</v>
      </c>
      <c r="AP15" s="2">
        <f t="shared" si="2"/>
        <v>0</v>
      </c>
      <c r="AQ15" s="48" t="s">
        <v>24</v>
      </c>
      <c r="AR15" s="395"/>
      <c r="AS15" s="45" t="s">
        <v>25</v>
      </c>
      <c r="AT15" s="22"/>
    </row>
    <row r="16" spans="1:46" ht="18.75">
      <c r="A16" s="46"/>
      <c r="B16" s="394" t="s">
        <v>32</v>
      </c>
      <c r="C16" s="69" t="s">
        <v>23</v>
      </c>
      <c r="D16" s="1">
        <f>SUM('㈱塩釜:機船'!D16)</f>
        <v>0</v>
      </c>
      <c r="E16" s="1">
        <f>SUM('㈱塩釜:機船'!E16)</f>
        <v>0</v>
      </c>
      <c r="F16" s="1">
        <f>SUM('㈱塩釜:機船'!F16)</f>
        <v>0</v>
      </c>
      <c r="G16" s="1">
        <f>SUM('㈱塩釜:機船'!G16)</f>
        <v>0</v>
      </c>
      <c r="H16" s="1">
        <f>SUM('㈱塩釜:機船'!H16)</f>
        <v>0</v>
      </c>
      <c r="I16" s="1">
        <f>SUM('㈱塩釜:機船'!I16)</f>
        <v>0</v>
      </c>
      <c r="J16" s="1">
        <f>SUM('㈱塩釜:機船'!J16)</f>
        <v>0</v>
      </c>
      <c r="K16" s="1">
        <f>SUM('㈱塩釜:機船'!K16)</f>
        <v>0</v>
      </c>
      <c r="L16" s="1">
        <f>SUM('㈱塩釜:機船'!L16)</f>
        <v>0</v>
      </c>
      <c r="M16" s="1">
        <f>SUM('㈱塩釜:機船'!M16)</f>
        <v>0</v>
      </c>
      <c r="N16" s="1">
        <f>SUM('㈱塩釜:機船'!N16)</f>
        <v>0</v>
      </c>
      <c r="O16" s="1">
        <f>SUM('㈱塩釜:機船'!O16)</f>
        <v>0</v>
      </c>
      <c r="P16" s="1">
        <f>SUM('㈱塩釜:機船'!P16)</f>
        <v>0</v>
      </c>
      <c r="Q16" s="1">
        <f>SUM('㈱塩釜:機船'!Q16)</f>
        <v>0</v>
      </c>
      <c r="R16" s="1">
        <f>SUM('㈱塩釜:機船'!R16)</f>
        <v>0</v>
      </c>
      <c r="S16" s="1">
        <f>SUM('㈱塩釜:機船'!S16)</f>
        <v>0</v>
      </c>
      <c r="T16" s="1">
        <f>SUM('㈱塩釜:機船'!T16)</f>
        <v>0</v>
      </c>
      <c r="U16" s="1">
        <f>SUM('㈱塩釜:機船'!U16)</f>
        <v>0</v>
      </c>
      <c r="V16" s="1">
        <f>SUM('㈱塩釜:機船'!V16)</f>
        <v>0</v>
      </c>
      <c r="W16" s="1">
        <f>SUM('㈱塩釜:機船'!W16)</f>
        <v>0</v>
      </c>
      <c r="X16" s="6">
        <f>SUM('㈱塩釜:機船'!X16)</f>
        <v>0</v>
      </c>
      <c r="Y16" s="1">
        <f>SUM('㈱塩釜:機船'!Y16)</f>
        <v>0</v>
      </c>
      <c r="Z16" s="1">
        <f>SUM('㈱塩釜:機船'!Z16)</f>
        <v>0</v>
      </c>
      <c r="AA16" s="1">
        <f>SUM('㈱塩釜:機船'!AA16)</f>
        <v>0</v>
      </c>
      <c r="AB16" s="1">
        <f>SUM('㈱塩釜:機船'!AB16)</f>
        <v>0</v>
      </c>
      <c r="AC16" s="1">
        <f>SUM('㈱塩釜:機船'!AC16)</f>
        <v>0</v>
      </c>
      <c r="AD16" s="1">
        <f>SUM('㈱塩釜:機船'!AD16)</f>
        <v>0</v>
      </c>
      <c r="AE16" s="1">
        <f>SUM('㈱塩釜:機船'!AE16)</f>
        <v>0</v>
      </c>
      <c r="AF16" s="1">
        <f>SUM('㈱塩釜:機船'!AF16)</f>
        <v>0</v>
      </c>
      <c r="AG16" s="1">
        <f>SUM('㈱塩釜:機船'!AG16)</f>
        <v>0</v>
      </c>
      <c r="AH16" s="1">
        <f>SUM('㈱塩釜:機船'!AH16)</f>
        <v>0</v>
      </c>
      <c r="AI16" s="1">
        <f>SUM('㈱塩釜:機船'!AI16)</f>
        <v>0</v>
      </c>
      <c r="AJ16" s="1">
        <f>SUM('㈱塩釜:機船'!AJ16)</f>
        <v>0</v>
      </c>
      <c r="AK16" s="1">
        <f>SUM('㈱塩釜:機船'!AK16)</f>
        <v>0</v>
      </c>
      <c r="AL16" s="1">
        <f>SUM('㈱塩釜:機船'!AL16)</f>
        <v>0</v>
      </c>
      <c r="AM16" s="1">
        <f>SUM('㈱塩釜:機船'!AM16)</f>
        <v>0</v>
      </c>
      <c r="AN16" s="1">
        <f t="shared" si="0"/>
        <v>0</v>
      </c>
      <c r="AO16" s="1">
        <f t="shared" si="1"/>
        <v>0</v>
      </c>
      <c r="AP16" s="1">
        <f t="shared" si="2"/>
        <v>0</v>
      </c>
      <c r="AQ16" s="44" t="s">
        <v>23</v>
      </c>
      <c r="AR16" s="394" t="s">
        <v>32</v>
      </c>
      <c r="AS16" s="45"/>
      <c r="AT16" s="22"/>
    </row>
    <row r="17" spans="1:46" ht="18.75">
      <c r="A17" s="46" t="s">
        <v>27</v>
      </c>
      <c r="B17" s="395"/>
      <c r="C17" s="70" t="s">
        <v>24</v>
      </c>
      <c r="D17" s="2">
        <f>SUM('㈱塩釜:機船'!D17)</f>
        <v>0</v>
      </c>
      <c r="E17" s="2">
        <f>SUM('㈱塩釜:機船'!E17)</f>
        <v>0</v>
      </c>
      <c r="F17" s="2">
        <f>SUM('㈱塩釜:機船'!F17)</f>
        <v>0</v>
      </c>
      <c r="G17" s="2">
        <f>SUM('㈱塩釜:機船'!G17)</f>
        <v>0</v>
      </c>
      <c r="H17" s="2">
        <f>SUM('㈱塩釜:機船'!H17)</f>
        <v>0</v>
      </c>
      <c r="I17" s="2">
        <f>SUM('㈱塩釜:機船'!I17)</f>
        <v>0</v>
      </c>
      <c r="J17" s="2">
        <f>SUM('㈱塩釜:機船'!J17)</f>
        <v>0</v>
      </c>
      <c r="K17" s="2">
        <f>SUM('㈱塩釜:機船'!K17)</f>
        <v>0</v>
      </c>
      <c r="L17" s="2">
        <f>SUM('㈱塩釜:機船'!L17)</f>
        <v>0</v>
      </c>
      <c r="M17" s="2">
        <f>SUM('㈱塩釜:機船'!M17)</f>
        <v>0</v>
      </c>
      <c r="N17" s="2">
        <f>SUM('㈱塩釜:機船'!N17)</f>
        <v>0</v>
      </c>
      <c r="O17" s="2">
        <f>SUM('㈱塩釜:機船'!O17)</f>
        <v>0</v>
      </c>
      <c r="P17" s="2">
        <f>SUM('㈱塩釜:機船'!P17)</f>
        <v>0</v>
      </c>
      <c r="Q17" s="2">
        <f>SUM('㈱塩釜:機船'!Q17)</f>
        <v>0</v>
      </c>
      <c r="R17" s="2">
        <f>SUM('㈱塩釜:機船'!R17)</f>
        <v>0</v>
      </c>
      <c r="S17" s="2">
        <f>SUM('㈱塩釜:機船'!S17)</f>
        <v>0</v>
      </c>
      <c r="T17" s="2">
        <f>SUM('㈱塩釜:機船'!T17)</f>
        <v>0</v>
      </c>
      <c r="U17" s="2">
        <f>SUM('㈱塩釜:機船'!U17)</f>
        <v>0</v>
      </c>
      <c r="V17" s="2">
        <f>SUM('㈱塩釜:機船'!V17)</f>
        <v>0</v>
      </c>
      <c r="W17" s="2">
        <f>SUM('㈱塩釜:機船'!W17)</f>
        <v>0</v>
      </c>
      <c r="X17" s="7">
        <f>SUM('㈱塩釜:機船'!X17)</f>
        <v>0</v>
      </c>
      <c r="Y17" s="2">
        <f>SUM('㈱塩釜:機船'!Y17)</f>
        <v>0</v>
      </c>
      <c r="Z17" s="2">
        <f>SUM('㈱塩釜:機船'!Z17)</f>
        <v>0</v>
      </c>
      <c r="AA17" s="2">
        <f>SUM('㈱塩釜:機船'!AA17)</f>
        <v>0</v>
      </c>
      <c r="AB17" s="2">
        <f>SUM('㈱塩釜:機船'!AB17)</f>
        <v>0</v>
      </c>
      <c r="AC17" s="2">
        <f>SUM('㈱塩釜:機船'!AC17)</f>
        <v>0</v>
      </c>
      <c r="AD17" s="2">
        <f>SUM('㈱塩釜:機船'!AD17)</f>
        <v>0</v>
      </c>
      <c r="AE17" s="2">
        <f>SUM('㈱塩釜:機船'!AE17)</f>
        <v>0</v>
      </c>
      <c r="AF17" s="2">
        <f>SUM('㈱塩釜:機船'!AF17)</f>
        <v>0</v>
      </c>
      <c r="AG17" s="2">
        <f>SUM('㈱塩釜:機船'!AG17)</f>
        <v>0</v>
      </c>
      <c r="AH17" s="2">
        <f>SUM('㈱塩釜:機船'!AH17)</f>
        <v>0</v>
      </c>
      <c r="AI17" s="2">
        <f>SUM('㈱塩釜:機船'!AI17)</f>
        <v>0</v>
      </c>
      <c r="AJ17" s="2">
        <f>SUM('㈱塩釜:機船'!AJ17)</f>
        <v>0</v>
      </c>
      <c r="AK17" s="2">
        <f>SUM('㈱塩釜:機船'!AK17)</f>
        <v>0</v>
      </c>
      <c r="AL17" s="2">
        <f>SUM('㈱塩釜:機船'!AL17)</f>
        <v>0</v>
      </c>
      <c r="AM17" s="2">
        <f>SUM('㈱塩釜:機船'!AM17)</f>
        <v>0</v>
      </c>
      <c r="AN17" s="2">
        <f t="shared" si="0"/>
        <v>0</v>
      </c>
      <c r="AO17" s="2">
        <f t="shared" si="1"/>
        <v>0</v>
      </c>
      <c r="AP17" s="2">
        <f t="shared" si="2"/>
        <v>0</v>
      </c>
      <c r="AQ17" s="48" t="s">
        <v>24</v>
      </c>
      <c r="AR17" s="395"/>
      <c r="AS17" s="45" t="s">
        <v>27</v>
      </c>
      <c r="AT17" s="22"/>
    </row>
    <row r="18" spans="1:46" ht="18.75">
      <c r="A18" s="46"/>
      <c r="B18" s="394" t="s">
        <v>33</v>
      </c>
      <c r="C18" s="69" t="s">
        <v>23</v>
      </c>
      <c r="D18" s="1">
        <f>SUM('㈱塩釜:機船'!D18)</f>
        <v>11</v>
      </c>
      <c r="E18" s="1">
        <f>SUM('㈱塩釜:機船'!E18)</f>
        <v>3.0281</v>
      </c>
      <c r="F18" s="1">
        <f>SUM('㈱塩釜:機船'!F18)</f>
        <v>1136.511</v>
      </c>
      <c r="G18" s="1">
        <f>SUM('㈱塩釜:機船'!G18)</f>
        <v>12</v>
      </c>
      <c r="H18" s="1">
        <f>SUM('㈱塩釜:機船'!H18)</f>
        <v>3.7714</v>
      </c>
      <c r="I18" s="1">
        <f>SUM('㈱塩釜:機船'!I18)</f>
        <v>1438.054</v>
      </c>
      <c r="J18" s="1">
        <f>SUM('㈱塩釜:機船'!J18)</f>
        <v>0</v>
      </c>
      <c r="K18" s="1">
        <f>SUM('㈱塩釜:機船'!K18)</f>
        <v>0</v>
      </c>
      <c r="L18" s="1">
        <f>SUM('㈱塩釜:機船'!L18)</f>
        <v>0</v>
      </c>
      <c r="M18" s="1">
        <f>SUM('㈱塩釜:機船'!M18)</f>
        <v>0</v>
      </c>
      <c r="N18" s="1">
        <f>SUM('㈱塩釜:機船'!N18)</f>
        <v>0</v>
      </c>
      <c r="O18" s="1">
        <f>SUM('㈱塩釜:機船'!O18)</f>
        <v>0</v>
      </c>
      <c r="P18" s="1">
        <f>SUM('㈱塩釜:機船'!P18)</f>
        <v>0</v>
      </c>
      <c r="Q18" s="1">
        <f>SUM('㈱塩釜:機船'!Q18)</f>
        <v>0</v>
      </c>
      <c r="R18" s="1">
        <f>SUM('㈱塩釜:機船'!R18)</f>
        <v>0</v>
      </c>
      <c r="S18" s="1">
        <f>SUM('㈱塩釜:機船'!S18)</f>
        <v>0</v>
      </c>
      <c r="T18" s="1">
        <f>SUM('㈱塩釜:機船'!T18)</f>
        <v>0</v>
      </c>
      <c r="U18" s="1">
        <f>SUM('㈱塩釜:機船'!U18)</f>
        <v>0</v>
      </c>
      <c r="V18" s="1">
        <f>SUM('㈱塩釜:機船'!V18)</f>
        <v>0</v>
      </c>
      <c r="W18" s="1">
        <f>SUM('㈱塩釜:機船'!W18)</f>
        <v>0</v>
      </c>
      <c r="X18" s="6">
        <f>SUM('㈱塩釜:機船'!X18)</f>
        <v>0</v>
      </c>
      <c r="Y18" s="1">
        <f>SUM('㈱塩釜:機船'!Y18)</f>
        <v>0</v>
      </c>
      <c r="Z18" s="1">
        <f>SUM('㈱塩釜:機船'!Z18)</f>
        <v>0</v>
      </c>
      <c r="AA18" s="1">
        <f>SUM('㈱塩釜:機船'!AA18)</f>
        <v>0</v>
      </c>
      <c r="AB18" s="1">
        <f>SUM('㈱塩釜:機船'!AB18)</f>
        <v>0</v>
      </c>
      <c r="AC18" s="1">
        <f>SUM('㈱塩釜:機船'!AC18)</f>
        <v>0</v>
      </c>
      <c r="AD18" s="1">
        <f>SUM('㈱塩釜:機船'!AD18)</f>
        <v>0</v>
      </c>
      <c r="AE18" s="1">
        <f>SUM('㈱塩釜:機船'!AE18)</f>
        <v>1</v>
      </c>
      <c r="AF18" s="1">
        <f>SUM('㈱塩釜:機船'!AF18)</f>
        <v>0.00916</v>
      </c>
      <c r="AG18" s="1">
        <f>SUM('㈱塩釜:機船'!AG18)</f>
        <v>34.641</v>
      </c>
      <c r="AH18" s="1">
        <f>SUM('㈱塩釜:機船'!AH18)</f>
        <v>7</v>
      </c>
      <c r="AI18" s="1">
        <f>SUM('㈱塩釜:機船'!AI18)</f>
        <v>2.8374</v>
      </c>
      <c r="AJ18" s="1">
        <f>SUM('㈱塩釜:機船'!AJ18)</f>
        <v>1025.626</v>
      </c>
      <c r="AK18" s="1">
        <f>SUM('㈱塩釜:機船'!AK18)</f>
        <v>7</v>
      </c>
      <c r="AL18" s="1">
        <f>SUM('㈱塩釜:機船'!AL18)</f>
        <v>3.8683</v>
      </c>
      <c r="AM18" s="1">
        <f>SUM('㈱塩釜:機船'!AM18)</f>
        <v>1976.995</v>
      </c>
      <c r="AN18" s="1">
        <f t="shared" si="0"/>
        <v>38</v>
      </c>
      <c r="AO18" s="1">
        <f t="shared" si="1"/>
        <v>13.51436</v>
      </c>
      <c r="AP18" s="1">
        <f t="shared" si="2"/>
        <v>5611.827</v>
      </c>
      <c r="AQ18" s="44" t="s">
        <v>23</v>
      </c>
      <c r="AR18" s="394" t="s">
        <v>33</v>
      </c>
      <c r="AS18" s="45"/>
      <c r="AT18" s="22"/>
    </row>
    <row r="19" spans="1:46" ht="18.75">
      <c r="A19" s="50"/>
      <c r="B19" s="395"/>
      <c r="C19" s="70" t="s">
        <v>24</v>
      </c>
      <c r="D19" s="2">
        <f>SUM('㈱塩釜:機船'!D19)</f>
        <v>0</v>
      </c>
      <c r="E19" s="2">
        <f>SUM('㈱塩釜:機船'!E19)</f>
        <v>0</v>
      </c>
      <c r="F19" s="2">
        <f>SUM('㈱塩釜:機船'!F19)</f>
        <v>0</v>
      </c>
      <c r="G19" s="2">
        <f>SUM('㈱塩釜:機船'!G19)</f>
        <v>0</v>
      </c>
      <c r="H19" s="2">
        <f>SUM('㈱塩釜:機船'!H19)</f>
        <v>0</v>
      </c>
      <c r="I19" s="2">
        <f>SUM('㈱塩釜:機船'!I19)</f>
        <v>0</v>
      </c>
      <c r="J19" s="2">
        <f>SUM('㈱塩釜:機船'!J19)</f>
        <v>0</v>
      </c>
      <c r="K19" s="2">
        <f>SUM('㈱塩釜:機船'!K19)</f>
        <v>0</v>
      </c>
      <c r="L19" s="2">
        <f>SUM('㈱塩釜:機船'!L19)</f>
        <v>0</v>
      </c>
      <c r="M19" s="2">
        <f>SUM('㈱塩釜:機船'!M19)</f>
        <v>0</v>
      </c>
      <c r="N19" s="2">
        <f>SUM('㈱塩釜:機船'!N19)</f>
        <v>0</v>
      </c>
      <c r="O19" s="2">
        <f>SUM('㈱塩釜:機船'!O19)</f>
        <v>0</v>
      </c>
      <c r="P19" s="2">
        <f>SUM('㈱塩釜:機船'!P19)</f>
        <v>0</v>
      </c>
      <c r="Q19" s="2">
        <f>SUM('㈱塩釜:機船'!Q19)</f>
        <v>0</v>
      </c>
      <c r="R19" s="2">
        <f>SUM('㈱塩釜:機船'!R19)</f>
        <v>0</v>
      </c>
      <c r="S19" s="2">
        <f>SUM('㈱塩釜:機船'!S19)</f>
        <v>0</v>
      </c>
      <c r="T19" s="2">
        <f>SUM('㈱塩釜:機船'!T19)</f>
        <v>0</v>
      </c>
      <c r="U19" s="2">
        <f>SUM('㈱塩釜:機船'!U19)</f>
        <v>0</v>
      </c>
      <c r="V19" s="2">
        <f>SUM('㈱塩釜:機船'!V19)</f>
        <v>0</v>
      </c>
      <c r="W19" s="2">
        <f>SUM('㈱塩釜:機船'!W19)</f>
        <v>0</v>
      </c>
      <c r="X19" s="7">
        <f>SUM('㈱塩釜:機船'!X19)</f>
        <v>0</v>
      </c>
      <c r="Y19" s="2">
        <f>SUM('㈱塩釜:機船'!Y19)</f>
        <v>0</v>
      </c>
      <c r="Z19" s="2">
        <f>SUM('㈱塩釜:機船'!Z19)</f>
        <v>0</v>
      </c>
      <c r="AA19" s="2">
        <f>SUM('㈱塩釜:機船'!AA19)</f>
        <v>0</v>
      </c>
      <c r="AB19" s="2">
        <f>SUM('㈱塩釜:機船'!AB19)</f>
        <v>0</v>
      </c>
      <c r="AC19" s="2">
        <f>SUM('㈱塩釜:機船'!AC19)</f>
        <v>0</v>
      </c>
      <c r="AD19" s="2">
        <f>SUM('㈱塩釜:機船'!AD19)</f>
        <v>0</v>
      </c>
      <c r="AE19" s="2">
        <f>SUM('㈱塩釜:機船'!AE19)</f>
        <v>0</v>
      </c>
      <c r="AF19" s="2">
        <f>SUM('㈱塩釜:機船'!AF19)</f>
        <v>0</v>
      </c>
      <c r="AG19" s="2">
        <f>SUM('㈱塩釜:機船'!AG19)</f>
        <v>0</v>
      </c>
      <c r="AH19" s="2">
        <f>SUM('㈱塩釜:機船'!AH19)</f>
        <v>0</v>
      </c>
      <c r="AI19" s="2">
        <f>SUM('㈱塩釜:機船'!AI19)</f>
        <v>0</v>
      </c>
      <c r="AJ19" s="2">
        <f>SUM('㈱塩釜:機船'!AJ19)</f>
        <v>0</v>
      </c>
      <c r="AK19" s="2">
        <f>SUM('㈱塩釜:機船'!AK19)</f>
        <v>0</v>
      </c>
      <c r="AL19" s="2">
        <f>SUM('㈱塩釜:機船'!AL19)</f>
        <v>0</v>
      </c>
      <c r="AM19" s="2">
        <f>SUM('㈱塩釜:機船'!AM19)</f>
        <v>0</v>
      </c>
      <c r="AN19" s="2">
        <f t="shared" si="0"/>
        <v>0</v>
      </c>
      <c r="AO19" s="2">
        <f t="shared" si="1"/>
        <v>0</v>
      </c>
      <c r="AP19" s="2">
        <f t="shared" si="2"/>
        <v>0</v>
      </c>
      <c r="AQ19" s="51" t="s">
        <v>24</v>
      </c>
      <c r="AR19" s="395"/>
      <c r="AS19" s="52"/>
      <c r="AT19" s="22"/>
    </row>
    <row r="20" spans="1:46" ht="18.75">
      <c r="A20" s="46" t="s">
        <v>34</v>
      </c>
      <c r="B20" s="394" t="s">
        <v>35</v>
      </c>
      <c r="C20" s="69" t="s">
        <v>23</v>
      </c>
      <c r="D20" s="1">
        <f>SUM('㈱塩釜:機船'!D20)</f>
        <v>0</v>
      </c>
      <c r="E20" s="1">
        <f>SUM('㈱塩釜:機船'!E20)</f>
        <v>0</v>
      </c>
      <c r="F20" s="1">
        <f>SUM('㈱塩釜:機船'!F20)</f>
        <v>0</v>
      </c>
      <c r="G20" s="1">
        <f>SUM('㈱塩釜:機船'!G20)</f>
        <v>0</v>
      </c>
      <c r="H20" s="1">
        <f>SUM('㈱塩釜:機船'!H20)</f>
        <v>0</v>
      </c>
      <c r="I20" s="1">
        <f>SUM('㈱塩釜:機船'!I20)</f>
        <v>0</v>
      </c>
      <c r="J20" s="1">
        <f>SUM('㈱塩釜:機船'!J20)</f>
        <v>0</v>
      </c>
      <c r="K20" s="1">
        <f>SUM('㈱塩釜:機船'!K20)</f>
        <v>0</v>
      </c>
      <c r="L20" s="1">
        <f>SUM('㈱塩釜:機船'!L20)</f>
        <v>0</v>
      </c>
      <c r="M20" s="1">
        <f>SUM('㈱塩釜:機船'!M20)</f>
        <v>0</v>
      </c>
      <c r="N20" s="1">
        <f>SUM('㈱塩釜:機船'!N20)</f>
        <v>0</v>
      </c>
      <c r="O20" s="1">
        <f>SUM('㈱塩釜:機船'!O20)</f>
        <v>0</v>
      </c>
      <c r="P20" s="1">
        <f>SUM('㈱塩釜:機船'!P20)</f>
        <v>0</v>
      </c>
      <c r="Q20" s="1">
        <f>SUM('㈱塩釜:機船'!Q20)</f>
        <v>0</v>
      </c>
      <c r="R20" s="1">
        <f>SUM('㈱塩釜:機船'!R20)</f>
        <v>0</v>
      </c>
      <c r="S20" s="1">
        <f>SUM('㈱塩釜:機船'!S20)</f>
        <v>0</v>
      </c>
      <c r="T20" s="1">
        <f>SUM('㈱塩釜:機船'!T20)</f>
        <v>0</v>
      </c>
      <c r="U20" s="1">
        <f>SUM('㈱塩釜:機船'!U20)</f>
        <v>0</v>
      </c>
      <c r="V20" s="1">
        <f>SUM('㈱塩釜:機船'!V20)</f>
        <v>0</v>
      </c>
      <c r="W20" s="1">
        <f>SUM('㈱塩釜:機船'!W20)</f>
        <v>0</v>
      </c>
      <c r="X20" s="6">
        <f>SUM('㈱塩釜:機船'!X20)</f>
        <v>0</v>
      </c>
      <c r="Y20" s="1">
        <f>SUM('㈱塩釜:機船'!Y20)</f>
        <v>0</v>
      </c>
      <c r="Z20" s="1">
        <f>SUM('㈱塩釜:機船'!Z20)</f>
        <v>0</v>
      </c>
      <c r="AA20" s="1">
        <f>SUM('㈱塩釜:機船'!AA20)</f>
        <v>0</v>
      </c>
      <c r="AB20" s="1">
        <f>SUM('㈱塩釜:機船'!AB20)</f>
        <v>0</v>
      </c>
      <c r="AC20" s="1">
        <f>SUM('㈱塩釜:機船'!AC20)</f>
        <v>0</v>
      </c>
      <c r="AD20" s="1">
        <f>SUM('㈱塩釜:機船'!AD20)</f>
        <v>0</v>
      </c>
      <c r="AE20" s="1">
        <f>SUM('㈱塩釜:機船'!AE20)</f>
        <v>0</v>
      </c>
      <c r="AF20" s="1">
        <f>SUM('㈱塩釜:機船'!AF20)</f>
        <v>0</v>
      </c>
      <c r="AG20" s="1">
        <f>SUM('㈱塩釜:機船'!AG20)</f>
        <v>0</v>
      </c>
      <c r="AH20" s="1">
        <f>SUM('㈱塩釜:機船'!AH20)</f>
        <v>0</v>
      </c>
      <c r="AI20" s="1">
        <f>SUM('㈱塩釜:機船'!AI20)</f>
        <v>0</v>
      </c>
      <c r="AJ20" s="1">
        <f>SUM('㈱塩釜:機船'!AJ20)</f>
        <v>0</v>
      </c>
      <c r="AK20" s="1">
        <f>SUM('㈱塩釜:機船'!AK20)</f>
        <v>0</v>
      </c>
      <c r="AL20" s="1">
        <f>SUM('㈱塩釜:機船'!AL20)</f>
        <v>0</v>
      </c>
      <c r="AM20" s="1">
        <f>SUM('㈱塩釜:機船'!AM20)</f>
        <v>0</v>
      </c>
      <c r="AN20" s="1">
        <f t="shared" si="0"/>
        <v>0</v>
      </c>
      <c r="AO20" s="1">
        <f t="shared" si="1"/>
        <v>0</v>
      </c>
      <c r="AP20" s="1">
        <f t="shared" si="2"/>
        <v>0</v>
      </c>
      <c r="AQ20" s="44" t="s">
        <v>23</v>
      </c>
      <c r="AR20" s="394" t="s">
        <v>35</v>
      </c>
      <c r="AS20" s="45" t="s">
        <v>34</v>
      </c>
      <c r="AT20" s="22"/>
    </row>
    <row r="21" spans="1:46" ht="18.75">
      <c r="A21" s="46" t="s">
        <v>25</v>
      </c>
      <c r="B21" s="395"/>
      <c r="C21" s="70" t="s">
        <v>24</v>
      </c>
      <c r="D21" s="2">
        <f>SUM('㈱塩釜:機船'!D21)</f>
        <v>0</v>
      </c>
      <c r="E21" s="2">
        <f>SUM('㈱塩釜:機船'!E21)</f>
        <v>0</v>
      </c>
      <c r="F21" s="2">
        <f>SUM('㈱塩釜:機船'!F21)</f>
        <v>0</v>
      </c>
      <c r="G21" s="2">
        <f>SUM('㈱塩釜:機船'!G21)</f>
        <v>0</v>
      </c>
      <c r="H21" s="2">
        <f>SUM('㈱塩釜:機船'!H21)</f>
        <v>0</v>
      </c>
      <c r="I21" s="2">
        <f>SUM('㈱塩釜:機船'!I21)</f>
        <v>0</v>
      </c>
      <c r="J21" s="2">
        <f>SUM('㈱塩釜:機船'!J21)</f>
        <v>0</v>
      </c>
      <c r="K21" s="2">
        <f>SUM('㈱塩釜:機船'!K21)</f>
        <v>0</v>
      </c>
      <c r="L21" s="2">
        <f>SUM('㈱塩釜:機船'!L21)</f>
        <v>0</v>
      </c>
      <c r="M21" s="2">
        <f>SUM('㈱塩釜:機船'!M21)</f>
        <v>0</v>
      </c>
      <c r="N21" s="2">
        <f>SUM('㈱塩釜:機船'!N21)</f>
        <v>0</v>
      </c>
      <c r="O21" s="2">
        <f>SUM('㈱塩釜:機船'!O21)</f>
        <v>0</v>
      </c>
      <c r="P21" s="2">
        <f>SUM('㈱塩釜:機船'!P21)</f>
        <v>0</v>
      </c>
      <c r="Q21" s="2">
        <f>SUM('㈱塩釜:機船'!Q21)</f>
        <v>0</v>
      </c>
      <c r="R21" s="2">
        <f>SUM('㈱塩釜:機船'!R21)</f>
        <v>0</v>
      </c>
      <c r="S21" s="2">
        <f>SUM('㈱塩釜:機船'!S21)</f>
        <v>0</v>
      </c>
      <c r="T21" s="2">
        <f>SUM('㈱塩釜:機船'!T21)</f>
        <v>0</v>
      </c>
      <c r="U21" s="2">
        <f>SUM('㈱塩釜:機船'!U21)</f>
        <v>0</v>
      </c>
      <c r="V21" s="2">
        <f>SUM('㈱塩釜:機船'!V21)</f>
        <v>0</v>
      </c>
      <c r="W21" s="2">
        <f>SUM('㈱塩釜:機船'!W21)</f>
        <v>0</v>
      </c>
      <c r="X21" s="7">
        <f>SUM('㈱塩釜:機船'!X21)</f>
        <v>0</v>
      </c>
      <c r="Y21" s="2">
        <f>SUM('㈱塩釜:機船'!Y21)</f>
        <v>0</v>
      </c>
      <c r="Z21" s="2">
        <f>SUM('㈱塩釜:機船'!Z21)</f>
        <v>0</v>
      </c>
      <c r="AA21" s="2">
        <f>SUM('㈱塩釜:機船'!AA21)</f>
        <v>0</v>
      </c>
      <c r="AB21" s="2">
        <f>SUM('㈱塩釜:機船'!AB21)</f>
        <v>0</v>
      </c>
      <c r="AC21" s="2">
        <f>SUM('㈱塩釜:機船'!AC21)</f>
        <v>0</v>
      </c>
      <c r="AD21" s="2">
        <f>SUM('㈱塩釜:機船'!AD21)</f>
        <v>0</v>
      </c>
      <c r="AE21" s="2">
        <f>SUM('㈱塩釜:機船'!AE21)</f>
        <v>1</v>
      </c>
      <c r="AF21" s="2">
        <f>SUM('㈱塩釜:機船'!AF21)</f>
        <v>13.153</v>
      </c>
      <c r="AG21" s="2">
        <f>SUM('㈱塩釜:機船'!AG21)</f>
        <v>1102.272</v>
      </c>
      <c r="AH21" s="2">
        <f>SUM('㈱塩釜:機船'!AH21)</f>
        <v>0</v>
      </c>
      <c r="AI21" s="2">
        <f>SUM('㈱塩釜:機船'!AI21)</f>
        <v>0</v>
      </c>
      <c r="AJ21" s="2">
        <f>SUM('㈱塩釜:機船'!AJ21)</f>
        <v>0</v>
      </c>
      <c r="AK21" s="2">
        <f>SUM('㈱塩釜:機船'!AK21)</f>
        <v>0</v>
      </c>
      <c r="AL21" s="2">
        <f>SUM('㈱塩釜:機船'!AL21)</f>
        <v>0</v>
      </c>
      <c r="AM21" s="2">
        <f>SUM('㈱塩釜:機船'!AM21)</f>
        <v>0</v>
      </c>
      <c r="AN21" s="2">
        <f t="shared" si="0"/>
        <v>1</v>
      </c>
      <c r="AO21" s="2">
        <f t="shared" si="1"/>
        <v>13.153</v>
      </c>
      <c r="AP21" s="2">
        <f t="shared" si="2"/>
        <v>1102.272</v>
      </c>
      <c r="AQ21" s="48" t="s">
        <v>24</v>
      </c>
      <c r="AR21" s="395"/>
      <c r="AS21" s="45" t="s">
        <v>25</v>
      </c>
      <c r="AT21" s="22"/>
    </row>
    <row r="22" spans="1:46" ht="18.75">
      <c r="A22" s="46" t="s">
        <v>27</v>
      </c>
      <c r="B22" s="394" t="s">
        <v>36</v>
      </c>
      <c r="C22" s="69" t="s">
        <v>23</v>
      </c>
      <c r="D22" s="1">
        <f>SUM('㈱塩釜:機船'!D22)</f>
        <v>0</v>
      </c>
      <c r="E22" s="1">
        <f>SUM('㈱塩釜:機船'!E22)</f>
        <v>0</v>
      </c>
      <c r="F22" s="1">
        <f>SUM('㈱塩釜:機船'!F22)</f>
        <v>0</v>
      </c>
      <c r="G22" s="1">
        <f>SUM('㈱塩釜:機船'!G22)</f>
        <v>0</v>
      </c>
      <c r="H22" s="1">
        <f>SUM('㈱塩釜:機船'!H22)</f>
        <v>0</v>
      </c>
      <c r="I22" s="1">
        <f>SUM('㈱塩釜:機船'!I22)</f>
        <v>0</v>
      </c>
      <c r="J22" s="1">
        <f>SUM('㈱塩釜:機船'!J22)</f>
        <v>0</v>
      </c>
      <c r="K22" s="1">
        <f>SUM('㈱塩釜:機船'!K22)</f>
        <v>0</v>
      </c>
      <c r="L22" s="1">
        <f>SUM('㈱塩釜:機船'!L22)</f>
        <v>0</v>
      </c>
      <c r="M22" s="1">
        <f>SUM('㈱塩釜:機船'!M22)</f>
        <v>0</v>
      </c>
      <c r="N22" s="1">
        <f>SUM('㈱塩釜:機船'!N22)</f>
        <v>0</v>
      </c>
      <c r="O22" s="1">
        <f>SUM('㈱塩釜:機船'!O22)</f>
        <v>0</v>
      </c>
      <c r="P22" s="1">
        <f>SUM('㈱塩釜:機船'!P22)</f>
        <v>0</v>
      </c>
      <c r="Q22" s="1">
        <f>SUM('㈱塩釜:機船'!Q22)</f>
        <v>0</v>
      </c>
      <c r="R22" s="1">
        <f>SUM('㈱塩釜:機船'!R22)</f>
        <v>0</v>
      </c>
      <c r="S22" s="1">
        <f>SUM('㈱塩釜:機船'!S22)</f>
        <v>0</v>
      </c>
      <c r="T22" s="1">
        <f>SUM('㈱塩釜:機船'!T22)</f>
        <v>0</v>
      </c>
      <c r="U22" s="1">
        <f>SUM('㈱塩釜:機船'!U22)</f>
        <v>0</v>
      </c>
      <c r="V22" s="1">
        <f>SUM('㈱塩釜:機船'!V22)</f>
        <v>0</v>
      </c>
      <c r="W22" s="1">
        <f>SUM('㈱塩釜:機船'!W22)</f>
        <v>0</v>
      </c>
      <c r="X22" s="6">
        <f>SUM('㈱塩釜:機船'!X22)</f>
        <v>0</v>
      </c>
      <c r="Y22" s="1">
        <f>SUM('㈱塩釜:機船'!Y22)</f>
        <v>0</v>
      </c>
      <c r="Z22" s="1">
        <f>SUM('㈱塩釜:機船'!Z22)</f>
        <v>0</v>
      </c>
      <c r="AA22" s="1">
        <f>SUM('㈱塩釜:機船'!AA22)</f>
        <v>0</v>
      </c>
      <c r="AB22" s="1">
        <f>SUM('㈱塩釜:機船'!AB22)</f>
        <v>0</v>
      </c>
      <c r="AC22" s="1">
        <f>SUM('㈱塩釜:機船'!AC22)</f>
        <v>0</v>
      </c>
      <c r="AD22" s="1">
        <f>SUM('㈱塩釜:機船'!AD22)</f>
        <v>0</v>
      </c>
      <c r="AE22" s="1">
        <f>SUM('㈱塩釜:機船'!AE22)</f>
        <v>0</v>
      </c>
      <c r="AF22" s="1">
        <f>SUM('㈱塩釜:機船'!AF22)</f>
        <v>0</v>
      </c>
      <c r="AG22" s="1">
        <f>SUM('㈱塩釜:機船'!AG22)</f>
        <v>0</v>
      </c>
      <c r="AH22" s="1">
        <f>SUM('㈱塩釜:機船'!AH22)</f>
        <v>0</v>
      </c>
      <c r="AI22" s="1">
        <f>SUM('㈱塩釜:機船'!AI22)</f>
        <v>0</v>
      </c>
      <c r="AJ22" s="1">
        <f>SUM('㈱塩釜:機船'!AJ22)</f>
        <v>0</v>
      </c>
      <c r="AK22" s="1">
        <f>SUM('㈱塩釜:機船'!AK22)</f>
        <v>0</v>
      </c>
      <c r="AL22" s="1">
        <f>SUM('㈱塩釜:機船'!AL22)</f>
        <v>0</v>
      </c>
      <c r="AM22" s="1">
        <f>SUM('㈱塩釜:機船'!AM22)</f>
        <v>0</v>
      </c>
      <c r="AN22" s="1">
        <f t="shared" si="0"/>
        <v>0</v>
      </c>
      <c r="AO22" s="1">
        <f t="shared" si="1"/>
        <v>0</v>
      </c>
      <c r="AP22" s="1">
        <f t="shared" si="2"/>
        <v>0</v>
      </c>
      <c r="AQ22" s="44" t="s">
        <v>23</v>
      </c>
      <c r="AR22" s="394" t="s">
        <v>36</v>
      </c>
      <c r="AS22" s="45" t="s">
        <v>27</v>
      </c>
      <c r="AT22" s="22"/>
    </row>
    <row r="23" spans="1:46" ht="18.75">
      <c r="A23" s="50"/>
      <c r="B23" s="395"/>
      <c r="C23" s="70" t="s">
        <v>24</v>
      </c>
      <c r="D23" s="2">
        <f>SUM('㈱塩釜:機船'!D23)</f>
        <v>0</v>
      </c>
      <c r="E23" s="2">
        <f>SUM('㈱塩釜:機船'!E23)</f>
        <v>0</v>
      </c>
      <c r="F23" s="2">
        <f>SUM('㈱塩釜:機船'!F23)</f>
        <v>0</v>
      </c>
      <c r="G23" s="2">
        <f>SUM('㈱塩釜:機船'!G23)</f>
        <v>0</v>
      </c>
      <c r="H23" s="2">
        <f>SUM('㈱塩釜:機船'!H23)</f>
        <v>0</v>
      </c>
      <c r="I23" s="2">
        <f>SUM('㈱塩釜:機船'!I23)</f>
        <v>0</v>
      </c>
      <c r="J23" s="2">
        <f>SUM('㈱塩釜:機船'!J23)</f>
        <v>0</v>
      </c>
      <c r="K23" s="2">
        <f>SUM('㈱塩釜:機船'!K23)</f>
        <v>0</v>
      </c>
      <c r="L23" s="2">
        <f>SUM('㈱塩釜:機船'!L23)</f>
        <v>0</v>
      </c>
      <c r="M23" s="2">
        <f>SUM('㈱塩釜:機船'!M23)</f>
        <v>0</v>
      </c>
      <c r="N23" s="2">
        <f>SUM('㈱塩釜:機船'!N23)</f>
        <v>0</v>
      </c>
      <c r="O23" s="2">
        <f>SUM('㈱塩釜:機船'!O23)</f>
        <v>0</v>
      </c>
      <c r="P23" s="2">
        <f>SUM('㈱塩釜:機船'!P23)</f>
        <v>0</v>
      </c>
      <c r="Q23" s="2">
        <f>SUM('㈱塩釜:機船'!Q23)</f>
        <v>0</v>
      </c>
      <c r="R23" s="2">
        <f>SUM('㈱塩釜:機船'!R23)</f>
        <v>0</v>
      </c>
      <c r="S23" s="2">
        <f>SUM('㈱塩釜:機船'!S23)</f>
        <v>0</v>
      </c>
      <c r="T23" s="2">
        <f>SUM('㈱塩釜:機船'!T23)</f>
        <v>0</v>
      </c>
      <c r="U23" s="2">
        <f>SUM('㈱塩釜:機船'!U23)</f>
        <v>0</v>
      </c>
      <c r="V23" s="2">
        <f>SUM('㈱塩釜:機船'!V23)</f>
        <v>0</v>
      </c>
      <c r="W23" s="2">
        <f>SUM('㈱塩釜:機船'!W23)</f>
        <v>0</v>
      </c>
      <c r="X23" s="7">
        <f>SUM('㈱塩釜:機船'!X23)</f>
        <v>0</v>
      </c>
      <c r="Y23" s="2">
        <f>SUM('㈱塩釜:機船'!Y23)</f>
        <v>0</v>
      </c>
      <c r="Z23" s="2">
        <f>SUM('㈱塩釜:機船'!Z23)</f>
        <v>0</v>
      </c>
      <c r="AA23" s="2">
        <f>SUM('㈱塩釜:機船'!AA23)</f>
        <v>0</v>
      </c>
      <c r="AB23" s="2">
        <f>SUM('㈱塩釜:機船'!AB23)</f>
        <v>0</v>
      </c>
      <c r="AC23" s="2">
        <f>SUM('㈱塩釜:機船'!AC23)</f>
        <v>0</v>
      </c>
      <c r="AD23" s="2">
        <f>SUM('㈱塩釜:機船'!AD23)</f>
        <v>0</v>
      </c>
      <c r="AE23" s="2">
        <f>SUM('㈱塩釜:機船'!AE23)</f>
        <v>0</v>
      </c>
      <c r="AF23" s="2">
        <f>SUM('㈱塩釜:機船'!AF23)</f>
        <v>0</v>
      </c>
      <c r="AG23" s="2">
        <f>SUM('㈱塩釜:機船'!AG23)</f>
        <v>0</v>
      </c>
      <c r="AH23" s="2">
        <f>SUM('㈱塩釜:機船'!AH23)</f>
        <v>0</v>
      </c>
      <c r="AI23" s="2">
        <f>SUM('㈱塩釜:機船'!AI23)</f>
        <v>0</v>
      </c>
      <c r="AJ23" s="2">
        <f>SUM('㈱塩釜:機船'!AJ23)</f>
        <v>0</v>
      </c>
      <c r="AK23" s="2">
        <f>SUM('㈱塩釜:機船'!AK23)</f>
        <v>0</v>
      </c>
      <c r="AL23" s="2">
        <f>SUM('㈱塩釜:機船'!AL23)</f>
        <v>0</v>
      </c>
      <c r="AM23" s="2">
        <f>SUM('㈱塩釜:機船'!AM23)</f>
        <v>0</v>
      </c>
      <c r="AN23" s="2">
        <f t="shared" si="0"/>
        <v>0</v>
      </c>
      <c r="AO23" s="2">
        <f t="shared" si="1"/>
        <v>0</v>
      </c>
      <c r="AP23" s="2">
        <f t="shared" si="2"/>
        <v>0</v>
      </c>
      <c r="AQ23" s="51" t="s">
        <v>24</v>
      </c>
      <c r="AR23" s="395"/>
      <c r="AS23" s="52"/>
      <c r="AT23" s="22"/>
    </row>
    <row r="24" spans="1:46" ht="18.75">
      <c r="A24" s="46"/>
      <c r="B24" s="394" t="s">
        <v>37</v>
      </c>
      <c r="C24" s="69" t="s">
        <v>23</v>
      </c>
      <c r="D24" s="1">
        <f>SUM('㈱塩釜:機船'!D24)</f>
        <v>0</v>
      </c>
      <c r="E24" s="1">
        <f>SUM('㈱塩釜:機船'!E24)</f>
        <v>0</v>
      </c>
      <c r="F24" s="1">
        <f>SUM('㈱塩釜:機船'!F24)</f>
        <v>0</v>
      </c>
      <c r="G24" s="1">
        <f>SUM('㈱塩釜:機船'!G24)</f>
        <v>0</v>
      </c>
      <c r="H24" s="1">
        <f>SUM('㈱塩釜:機船'!H24)</f>
        <v>0</v>
      </c>
      <c r="I24" s="1">
        <f>SUM('㈱塩釜:機船'!I24)</f>
        <v>0</v>
      </c>
      <c r="J24" s="1">
        <f>SUM('㈱塩釜:機船'!J24)</f>
        <v>0</v>
      </c>
      <c r="K24" s="1">
        <f>SUM('㈱塩釜:機船'!K24)</f>
        <v>0</v>
      </c>
      <c r="L24" s="1">
        <f>SUM('㈱塩釜:機船'!L24)</f>
        <v>0</v>
      </c>
      <c r="M24" s="1">
        <f>SUM('㈱塩釜:機船'!M24)</f>
        <v>0</v>
      </c>
      <c r="N24" s="1">
        <f>SUM('㈱塩釜:機船'!N24)</f>
        <v>0</v>
      </c>
      <c r="O24" s="1">
        <f>SUM('㈱塩釜:機船'!O24)</f>
        <v>0</v>
      </c>
      <c r="P24" s="1">
        <f>SUM('㈱塩釜:機船'!P24)</f>
        <v>0</v>
      </c>
      <c r="Q24" s="1">
        <f>SUM('㈱塩釜:機船'!Q24)</f>
        <v>0</v>
      </c>
      <c r="R24" s="1">
        <f>SUM('㈱塩釜:機船'!R24)</f>
        <v>0</v>
      </c>
      <c r="S24" s="1">
        <f>SUM('㈱塩釜:機船'!S24)</f>
        <v>0</v>
      </c>
      <c r="T24" s="1">
        <f>SUM('㈱塩釜:機船'!T24)</f>
        <v>0</v>
      </c>
      <c r="U24" s="1">
        <f>SUM('㈱塩釜:機船'!U24)</f>
        <v>0</v>
      </c>
      <c r="V24" s="1">
        <f>SUM('㈱塩釜:機船'!V24)</f>
        <v>3</v>
      </c>
      <c r="W24" s="1">
        <f>SUM('㈱塩釜:機船'!W24)</f>
        <v>16.365</v>
      </c>
      <c r="X24" s="6">
        <f>SUM('㈱塩釜:機船'!X24)</f>
        <v>4080.337</v>
      </c>
      <c r="Y24" s="1">
        <f>SUM('㈱塩釜:機船'!Y24)</f>
        <v>3</v>
      </c>
      <c r="Z24" s="1">
        <f>SUM('㈱塩釜:機船'!Z24)</f>
        <v>16.5886</v>
      </c>
      <c r="AA24" s="1">
        <f>SUM('㈱塩釜:機船'!AA24)</f>
        <v>4246.408</v>
      </c>
      <c r="AB24" s="1">
        <f>SUM('㈱塩釜:機船'!AB24)</f>
        <v>3</v>
      </c>
      <c r="AC24" s="1">
        <f>SUM('㈱塩釜:機船'!AC24)</f>
        <v>13.8662</v>
      </c>
      <c r="AD24" s="1">
        <f>SUM('㈱塩釜:機船'!AD24)</f>
        <v>3966.807</v>
      </c>
      <c r="AE24" s="1">
        <f>SUM('㈱塩釜:機船'!AE24)</f>
        <v>0</v>
      </c>
      <c r="AF24" s="1">
        <f>SUM('㈱塩釜:機船'!AF24)</f>
        <v>0</v>
      </c>
      <c r="AG24" s="1">
        <f>SUM('㈱塩釜:機船'!AG24)</f>
        <v>0</v>
      </c>
      <c r="AH24" s="1">
        <f>SUM('㈱塩釜:機船'!AH24)</f>
        <v>0</v>
      </c>
      <c r="AI24" s="1">
        <f>SUM('㈱塩釜:機船'!AI24)</f>
        <v>0</v>
      </c>
      <c r="AJ24" s="1">
        <f>SUM('㈱塩釜:機船'!AJ24)</f>
        <v>0</v>
      </c>
      <c r="AK24" s="1">
        <f>SUM('㈱塩釜:機船'!AK24)</f>
        <v>0</v>
      </c>
      <c r="AL24" s="1">
        <f>SUM('㈱塩釜:機船'!AL24)</f>
        <v>0</v>
      </c>
      <c r="AM24" s="1">
        <f>SUM('㈱塩釜:機船'!AM24)</f>
        <v>0</v>
      </c>
      <c r="AN24" s="1">
        <f t="shared" si="0"/>
        <v>9</v>
      </c>
      <c r="AO24" s="1">
        <f t="shared" si="1"/>
        <v>46.819799999999994</v>
      </c>
      <c r="AP24" s="1">
        <f t="shared" si="2"/>
        <v>12293.552</v>
      </c>
      <c r="AQ24" s="44" t="s">
        <v>23</v>
      </c>
      <c r="AR24" s="394" t="s">
        <v>37</v>
      </c>
      <c r="AS24" s="45"/>
      <c r="AT24" s="22"/>
    </row>
    <row r="25" spans="1:46" ht="18.75">
      <c r="A25" s="46" t="s">
        <v>38</v>
      </c>
      <c r="B25" s="395"/>
      <c r="C25" s="70" t="s">
        <v>24</v>
      </c>
      <c r="D25" s="2">
        <f>SUM('㈱塩釜:機船'!D25)</f>
        <v>0</v>
      </c>
      <c r="E25" s="2">
        <f>SUM('㈱塩釜:機船'!E25)</f>
        <v>0</v>
      </c>
      <c r="F25" s="2">
        <f>SUM('㈱塩釜:機船'!F25)</f>
        <v>0</v>
      </c>
      <c r="G25" s="2">
        <f>SUM('㈱塩釜:機船'!G25)</f>
        <v>0</v>
      </c>
      <c r="H25" s="2">
        <f>SUM('㈱塩釜:機船'!H25)</f>
        <v>0</v>
      </c>
      <c r="I25" s="2">
        <f>SUM('㈱塩釜:機船'!I25)</f>
        <v>0</v>
      </c>
      <c r="J25" s="2">
        <f>SUM('㈱塩釜:機船'!J25)</f>
        <v>0</v>
      </c>
      <c r="K25" s="2">
        <f>SUM('㈱塩釜:機船'!K25)</f>
        <v>0</v>
      </c>
      <c r="L25" s="2">
        <f>SUM('㈱塩釜:機船'!L25)</f>
        <v>0</v>
      </c>
      <c r="M25" s="2">
        <f>SUM('㈱塩釜:機船'!M25)</f>
        <v>0</v>
      </c>
      <c r="N25" s="2">
        <f>SUM('㈱塩釜:機船'!N25)</f>
        <v>0</v>
      </c>
      <c r="O25" s="2">
        <f>SUM('㈱塩釜:機船'!O25)</f>
        <v>0</v>
      </c>
      <c r="P25" s="2">
        <f>SUM('㈱塩釜:機船'!P25)</f>
        <v>2</v>
      </c>
      <c r="Q25" s="2">
        <f>SUM('㈱塩釜:機船'!Q25)</f>
        <v>20.105</v>
      </c>
      <c r="R25" s="2">
        <f>SUM('㈱塩釜:機船'!R25)</f>
        <v>3700.652</v>
      </c>
      <c r="S25" s="2">
        <f>SUM('㈱塩釜:機船'!S25)</f>
        <v>10</v>
      </c>
      <c r="T25" s="2">
        <f>SUM('㈱塩釜:機船'!T25)</f>
        <v>113.0472</v>
      </c>
      <c r="U25" s="2">
        <f>SUM('㈱塩釜:機船'!U25)</f>
        <v>19987.55</v>
      </c>
      <c r="V25" s="2">
        <f>SUM('㈱塩釜:機船'!V25)</f>
        <v>14</v>
      </c>
      <c r="W25" s="2">
        <f>SUM('㈱塩釜:機船'!W25)</f>
        <v>139.94729999999998</v>
      </c>
      <c r="X25" s="7">
        <f>SUM('㈱塩釜:機船'!X25)</f>
        <v>29967.029</v>
      </c>
      <c r="Y25" s="2">
        <f>SUM('㈱塩釜:機船'!Y25)</f>
        <v>28</v>
      </c>
      <c r="Z25" s="2">
        <f>SUM('㈱塩釜:機船'!Z25)</f>
        <v>376.89279999999997</v>
      </c>
      <c r="AA25" s="2">
        <f>SUM('㈱塩釜:機船'!AA25)</f>
        <v>91297.73300000001</v>
      </c>
      <c r="AB25" s="2">
        <f>SUM('㈱塩釜:機船'!AB25)</f>
        <v>17</v>
      </c>
      <c r="AC25" s="2">
        <f>SUM('㈱塩釜:機船'!AC25)</f>
        <v>270.2536</v>
      </c>
      <c r="AD25" s="2">
        <f>SUM('㈱塩釜:機船'!AD25)</f>
        <v>62215.243</v>
      </c>
      <c r="AE25" s="2">
        <f>SUM('㈱塩釜:機船'!AE25)</f>
        <v>7</v>
      </c>
      <c r="AF25" s="2">
        <f>SUM('㈱塩釜:機船'!AF25)</f>
        <v>72.02969999999999</v>
      </c>
      <c r="AG25" s="2">
        <f>SUM('㈱塩釜:機船'!AG25)</f>
        <v>23961.972999999998</v>
      </c>
      <c r="AH25" s="2">
        <f>SUM('㈱塩釜:機船'!AH25)</f>
        <v>1</v>
      </c>
      <c r="AI25" s="2">
        <f>SUM('㈱塩釜:機船'!AI25)</f>
        <v>7.899</v>
      </c>
      <c r="AJ25" s="2">
        <f>SUM('㈱塩釜:機船'!AJ25)</f>
        <v>3459.309</v>
      </c>
      <c r="AK25" s="2">
        <f>SUM('㈱塩釜:機船'!AK25)</f>
        <v>0</v>
      </c>
      <c r="AL25" s="2">
        <f>SUM('㈱塩釜:機船'!AL25)</f>
        <v>0</v>
      </c>
      <c r="AM25" s="2">
        <f>SUM('㈱塩釜:機船'!AM25)</f>
        <v>0</v>
      </c>
      <c r="AN25" s="2">
        <f t="shared" si="0"/>
        <v>79</v>
      </c>
      <c r="AO25" s="2">
        <f t="shared" si="1"/>
        <v>1000.1745999999999</v>
      </c>
      <c r="AP25" s="2">
        <f t="shared" si="2"/>
        <v>234589.489</v>
      </c>
      <c r="AQ25" s="48" t="s">
        <v>24</v>
      </c>
      <c r="AR25" s="395"/>
      <c r="AS25" s="45" t="s">
        <v>38</v>
      </c>
      <c r="AT25" s="22"/>
    </row>
    <row r="26" spans="1:46" ht="18.75">
      <c r="A26" s="46"/>
      <c r="B26" s="394" t="s">
        <v>39</v>
      </c>
      <c r="C26" s="69" t="s">
        <v>23</v>
      </c>
      <c r="D26" s="1">
        <f>SUM('㈱塩釜:機船'!D26)</f>
        <v>0</v>
      </c>
      <c r="E26" s="1">
        <f>SUM('㈱塩釜:機船'!E26)</f>
        <v>0</v>
      </c>
      <c r="F26" s="1">
        <f>SUM('㈱塩釜:機船'!F26)</f>
        <v>0</v>
      </c>
      <c r="G26" s="1">
        <f>SUM('㈱塩釜:機船'!G26)</f>
        <v>0</v>
      </c>
      <c r="H26" s="1">
        <f>SUM('㈱塩釜:機船'!H26)</f>
        <v>0</v>
      </c>
      <c r="I26" s="1">
        <f>SUM('㈱塩釜:機船'!I26)</f>
        <v>0</v>
      </c>
      <c r="J26" s="1">
        <f>SUM('㈱塩釜:機船'!J26)</f>
        <v>0</v>
      </c>
      <c r="K26" s="1">
        <f>SUM('㈱塩釜:機船'!K26)</f>
        <v>0</v>
      </c>
      <c r="L26" s="1">
        <f>SUM('㈱塩釜:機船'!L26)</f>
        <v>0</v>
      </c>
      <c r="M26" s="1">
        <f>SUM('㈱塩釜:機船'!M26)</f>
        <v>0</v>
      </c>
      <c r="N26" s="1">
        <f>SUM('㈱塩釜:機船'!N26)</f>
        <v>0</v>
      </c>
      <c r="O26" s="1">
        <f>SUM('㈱塩釜:機船'!O26)</f>
        <v>0</v>
      </c>
      <c r="P26" s="1">
        <f>SUM('㈱塩釜:機船'!P26)</f>
        <v>0</v>
      </c>
      <c r="Q26" s="1">
        <f>SUM('㈱塩釜:機船'!Q26)</f>
        <v>0</v>
      </c>
      <c r="R26" s="1">
        <f>SUM('㈱塩釜:機船'!R26)</f>
        <v>0</v>
      </c>
      <c r="S26" s="1">
        <f>SUM('㈱塩釜:機船'!S26)</f>
        <v>0</v>
      </c>
      <c r="T26" s="1">
        <f>SUM('㈱塩釜:機船'!T26)</f>
        <v>0</v>
      </c>
      <c r="U26" s="1">
        <f>SUM('㈱塩釜:機船'!U26)</f>
        <v>0</v>
      </c>
      <c r="V26" s="1">
        <f>SUM('㈱塩釜:機船'!V26)</f>
        <v>0</v>
      </c>
      <c r="W26" s="1">
        <f>SUM('㈱塩釜:機船'!W26)</f>
        <v>0</v>
      </c>
      <c r="X26" s="6">
        <f>SUM('㈱塩釜:機船'!X26)</f>
        <v>0</v>
      </c>
      <c r="Y26" s="1">
        <f>SUM('㈱塩釜:機船'!Y26)</f>
        <v>0</v>
      </c>
      <c r="Z26" s="1">
        <f>SUM('㈱塩釜:機船'!Z26)</f>
        <v>0</v>
      </c>
      <c r="AA26" s="1">
        <f>SUM('㈱塩釜:機船'!AA26)</f>
        <v>0</v>
      </c>
      <c r="AB26" s="1">
        <f>SUM('㈱塩釜:機船'!AB26)</f>
        <v>0</v>
      </c>
      <c r="AC26" s="1">
        <f>SUM('㈱塩釜:機船'!AC26)</f>
        <v>0</v>
      </c>
      <c r="AD26" s="1">
        <f>SUM('㈱塩釜:機船'!AD26)</f>
        <v>0</v>
      </c>
      <c r="AE26" s="1">
        <f>SUM('㈱塩釜:機船'!AE26)</f>
        <v>0</v>
      </c>
      <c r="AF26" s="1">
        <f>SUM('㈱塩釜:機船'!AF26)</f>
        <v>0</v>
      </c>
      <c r="AG26" s="1">
        <f>SUM('㈱塩釜:機船'!AG26)</f>
        <v>0</v>
      </c>
      <c r="AH26" s="1">
        <f>SUM('㈱塩釜:機船'!AH26)</f>
        <v>0</v>
      </c>
      <c r="AI26" s="1">
        <f>SUM('㈱塩釜:機船'!AI26)</f>
        <v>0</v>
      </c>
      <c r="AJ26" s="1">
        <f>SUM('㈱塩釜:機船'!AJ26)</f>
        <v>0</v>
      </c>
      <c r="AK26" s="1">
        <f>SUM('㈱塩釜:機船'!AK26)</f>
        <v>0</v>
      </c>
      <c r="AL26" s="1">
        <f>SUM('㈱塩釜:機船'!AL26)</f>
        <v>0</v>
      </c>
      <c r="AM26" s="1">
        <f>SUM('㈱塩釜:機船'!AM26)</f>
        <v>0</v>
      </c>
      <c r="AN26" s="1">
        <f t="shared" si="0"/>
        <v>0</v>
      </c>
      <c r="AO26" s="1">
        <f t="shared" si="1"/>
        <v>0</v>
      </c>
      <c r="AP26" s="1">
        <f t="shared" si="2"/>
        <v>0</v>
      </c>
      <c r="AQ26" s="44" t="s">
        <v>23</v>
      </c>
      <c r="AR26" s="394" t="s">
        <v>39</v>
      </c>
      <c r="AS26" s="45"/>
      <c r="AT26" s="22"/>
    </row>
    <row r="27" spans="1:46" ht="18.75">
      <c r="A27" s="46" t="s">
        <v>25</v>
      </c>
      <c r="B27" s="395"/>
      <c r="C27" s="70" t="s">
        <v>24</v>
      </c>
      <c r="D27" s="2">
        <f>SUM('㈱塩釜:機船'!D27)</f>
        <v>0</v>
      </c>
      <c r="E27" s="2">
        <f>SUM('㈱塩釜:機船'!E27)</f>
        <v>0</v>
      </c>
      <c r="F27" s="2">
        <f>SUM('㈱塩釜:機船'!F27)</f>
        <v>0</v>
      </c>
      <c r="G27" s="2">
        <f>SUM('㈱塩釜:機船'!G27)</f>
        <v>0</v>
      </c>
      <c r="H27" s="2">
        <f>SUM('㈱塩釜:機船'!H27)</f>
        <v>0</v>
      </c>
      <c r="I27" s="2">
        <f>SUM('㈱塩釜:機船'!I27)</f>
        <v>0</v>
      </c>
      <c r="J27" s="2">
        <f>SUM('㈱塩釜:機船'!J27)</f>
        <v>0</v>
      </c>
      <c r="K27" s="2">
        <f>SUM('㈱塩釜:機船'!K27)</f>
        <v>0</v>
      </c>
      <c r="L27" s="2">
        <f>SUM('㈱塩釜:機船'!L27)</f>
        <v>0</v>
      </c>
      <c r="M27" s="2">
        <f>SUM('㈱塩釜:機船'!M27)</f>
        <v>0</v>
      </c>
      <c r="N27" s="2">
        <f>SUM('㈱塩釜:機船'!N27)</f>
        <v>0</v>
      </c>
      <c r="O27" s="2">
        <f>SUM('㈱塩釜:機船'!O27)</f>
        <v>0</v>
      </c>
      <c r="P27" s="2">
        <f>SUM('㈱塩釜:機船'!P27)</f>
        <v>0</v>
      </c>
      <c r="Q27" s="2">
        <f>SUM('㈱塩釜:機船'!Q27)</f>
        <v>0</v>
      </c>
      <c r="R27" s="2">
        <f>SUM('㈱塩釜:機船'!R27)</f>
        <v>0</v>
      </c>
      <c r="S27" s="2">
        <f>SUM('㈱塩釜:機船'!S27)</f>
        <v>0</v>
      </c>
      <c r="T27" s="2">
        <f>SUM('㈱塩釜:機船'!T27)</f>
        <v>0</v>
      </c>
      <c r="U27" s="2">
        <f>SUM('㈱塩釜:機船'!U27)</f>
        <v>0</v>
      </c>
      <c r="V27" s="2">
        <f>SUM('㈱塩釜:機船'!V27)</f>
        <v>0</v>
      </c>
      <c r="W27" s="2">
        <f>SUM('㈱塩釜:機船'!W27)</f>
        <v>0</v>
      </c>
      <c r="X27" s="7">
        <f>SUM('㈱塩釜:機船'!X27)</f>
        <v>0</v>
      </c>
      <c r="Y27" s="2">
        <f>SUM('㈱塩釜:機船'!Y27)</f>
        <v>0</v>
      </c>
      <c r="Z27" s="2">
        <f>SUM('㈱塩釜:機船'!Z27)</f>
        <v>0</v>
      </c>
      <c r="AA27" s="2">
        <f>SUM('㈱塩釜:機船'!AA27)</f>
        <v>0</v>
      </c>
      <c r="AB27" s="2">
        <f>SUM('㈱塩釜:機船'!AB27)</f>
        <v>0</v>
      </c>
      <c r="AC27" s="2">
        <f>SUM('㈱塩釜:機船'!AC27)</f>
        <v>0</v>
      </c>
      <c r="AD27" s="2">
        <f>SUM('㈱塩釜:機船'!AD27)</f>
        <v>0</v>
      </c>
      <c r="AE27" s="2">
        <f>SUM('㈱塩釜:機船'!AE27)</f>
        <v>0</v>
      </c>
      <c r="AF27" s="2">
        <f>SUM('㈱塩釜:機船'!AF27)</f>
        <v>0</v>
      </c>
      <c r="AG27" s="2">
        <f>SUM('㈱塩釜:機船'!AG27)</f>
        <v>0</v>
      </c>
      <c r="AH27" s="2">
        <f>SUM('㈱塩釜:機船'!AH27)</f>
        <v>0</v>
      </c>
      <c r="AI27" s="2">
        <f>SUM('㈱塩釜:機船'!AI27)</f>
        <v>0</v>
      </c>
      <c r="AJ27" s="2">
        <f>SUM('㈱塩釜:機船'!AJ27)</f>
        <v>0</v>
      </c>
      <c r="AK27" s="2">
        <f>SUM('㈱塩釜:機船'!AK27)</f>
        <v>0</v>
      </c>
      <c r="AL27" s="2">
        <f>SUM('㈱塩釜:機船'!AL27)</f>
        <v>0</v>
      </c>
      <c r="AM27" s="2">
        <f>SUM('㈱塩釜:機船'!AM27)</f>
        <v>0</v>
      </c>
      <c r="AN27" s="2">
        <f t="shared" si="0"/>
        <v>0</v>
      </c>
      <c r="AO27" s="2">
        <f t="shared" si="1"/>
        <v>0</v>
      </c>
      <c r="AP27" s="2">
        <f t="shared" si="2"/>
        <v>0</v>
      </c>
      <c r="AQ27" s="48" t="s">
        <v>24</v>
      </c>
      <c r="AR27" s="395"/>
      <c r="AS27" s="45" t="s">
        <v>25</v>
      </c>
      <c r="AT27" s="22"/>
    </row>
    <row r="28" spans="1:46" ht="18.75">
      <c r="A28" s="46"/>
      <c r="B28" s="394" t="s">
        <v>40</v>
      </c>
      <c r="C28" s="69" t="s">
        <v>23</v>
      </c>
      <c r="D28" s="1">
        <f>SUM('㈱塩釜:機船'!D28)</f>
        <v>0</v>
      </c>
      <c r="E28" s="1">
        <f>SUM('㈱塩釜:機船'!E28)</f>
        <v>0</v>
      </c>
      <c r="F28" s="1">
        <f>SUM('㈱塩釜:機船'!F28)</f>
        <v>0</v>
      </c>
      <c r="G28" s="1">
        <f>SUM('㈱塩釜:機船'!G28)</f>
        <v>0</v>
      </c>
      <c r="H28" s="1">
        <f>SUM('㈱塩釜:機船'!H28)</f>
        <v>0</v>
      </c>
      <c r="I28" s="1">
        <f>SUM('㈱塩釜:機船'!I28)</f>
        <v>0</v>
      </c>
      <c r="J28" s="1">
        <f>SUM('㈱塩釜:機船'!J28)</f>
        <v>0</v>
      </c>
      <c r="K28" s="1">
        <f>SUM('㈱塩釜:機船'!K28)</f>
        <v>0</v>
      </c>
      <c r="L28" s="1">
        <f>SUM('㈱塩釜:機船'!L28)</f>
        <v>0</v>
      </c>
      <c r="M28" s="1">
        <f>SUM('㈱塩釜:機船'!M28)</f>
        <v>0</v>
      </c>
      <c r="N28" s="1">
        <f>SUM('㈱塩釜:機船'!N28)</f>
        <v>0</v>
      </c>
      <c r="O28" s="1">
        <f>SUM('㈱塩釜:機船'!O28)</f>
        <v>0</v>
      </c>
      <c r="P28" s="1">
        <f>SUM('㈱塩釜:機船'!P28)</f>
        <v>0</v>
      </c>
      <c r="Q28" s="1">
        <f>SUM('㈱塩釜:機船'!Q28)</f>
        <v>0</v>
      </c>
      <c r="R28" s="1">
        <f>SUM('㈱塩釜:機船'!R28)</f>
        <v>0</v>
      </c>
      <c r="S28" s="1">
        <f>SUM('㈱塩釜:機船'!S28)</f>
        <v>0</v>
      </c>
      <c r="T28" s="1">
        <f>SUM('㈱塩釜:機船'!T28)</f>
        <v>0</v>
      </c>
      <c r="U28" s="1">
        <f>SUM('㈱塩釜:機船'!U28)</f>
        <v>0</v>
      </c>
      <c r="V28" s="1">
        <f>SUM('㈱塩釜:機船'!V28)</f>
        <v>0</v>
      </c>
      <c r="W28" s="1">
        <f>SUM('㈱塩釜:機船'!W28)</f>
        <v>0</v>
      </c>
      <c r="X28" s="6">
        <f>SUM('㈱塩釜:機船'!X28)</f>
        <v>0</v>
      </c>
      <c r="Y28" s="1">
        <f>SUM('㈱塩釜:機船'!Y28)</f>
        <v>0</v>
      </c>
      <c r="Z28" s="1">
        <f>SUM('㈱塩釜:機船'!Z28)</f>
        <v>0</v>
      </c>
      <c r="AA28" s="1">
        <f>SUM('㈱塩釜:機船'!AA28)</f>
        <v>0</v>
      </c>
      <c r="AB28" s="1">
        <f>SUM('㈱塩釜:機船'!AB28)</f>
        <v>0</v>
      </c>
      <c r="AC28" s="1">
        <f>SUM('㈱塩釜:機船'!AC28)</f>
        <v>0</v>
      </c>
      <c r="AD28" s="1">
        <f>SUM('㈱塩釜:機船'!AD28)</f>
        <v>0</v>
      </c>
      <c r="AE28" s="1">
        <f>SUM('㈱塩釜:機船'!AE28)</f>
        <v>0</v>
      </c>
      <c r="AF28" s="1">
        <f>SUM('㈱塩釜:機船'!AF28)</f>
        <v>0</v>
      </c>
      <c r="AG28" s="1">
        <f>SUM('㈱塩釜:機船'!AG28)</f>
        <v>0</v>
      </c>
      <c r="AH28" s="1">
        <f>SUM('㈱塩釜:機船'!AH28)</f>
        <v>0</v>
      </c>
      <c r="AI28" s="1">
        <f>SUM('㈱塩釜:機船'!AI28)</f>
        <v>0</v>
      </c>
      <c r="AJ28" s="1">
        <f>SUM('㈱塩釜:機船'!AJ28)</f>
        <v>0</v>
      </c>
      <c r="AK28" s="1">
        <f>SUM('㈱塩釜:機船'!AK28)</f>
        <v>0</v>
      </c>
      <c r="AL28" s="1">
        <f>SUM('㈱塩釜:機船'!AL28)</f>
        <v>0</v>
      </c>
      <c r="AM28" s="1">
        <f>SUM('㈱塩釜:機船'!AM28)</f>
        <v>0</v>
      </c>
      <c r="AN28" s="1">
        <f t="shared" si="0"/>
        <v>0</v>
      </c>
      <c r="AO28" s="1">
        <f t="shared" si="1"/>
        <v>0</v>
      </c>
      <c r="AP28" s="1">
        <f t="shared" si="2"/>
        <v>0</v>
      </c>
      <c r="AQ28" s="44" t="s">
        <v>23</v>
      </c>
      <c r="AR28" s="394" t="s">
        <v>40</v>
      </c>
      <c r="AS28" s="45"/>
      <c r="AT28" s="22"/>
    </row>
    <row r="29" spans="1:46" ht="18.75">
      <c r="A29" s="46" t="s">
        <v>27</v>
      </c>
      <c r="B29" s="395"/>
      <c r="C29" s="70" t="s">
        <v>24</v>
      </c>
      <c r="D29" s="2">
        <f>SUM('㈱塩釜:機船'!D29)</f>
        <v>0</v>
      </c>
      <c r="E29" s="2">
        <f>SUM('㈱塩釜:機船'!E29)</f>
        <v>0</v>
      </c>
      <c r="F29" s="2">
        <f>SUM('㈱塩釜:機船'!F29)</f>
        <v>0</v>
      </c>
      <c r="G29" s="2">
        <f>SUM('㈱塩釜:機船'!G29)</f>
        <v>0</v>
      </c>
      <c r="H29" s="2">
        <f>SUM('㈱塩釜:機船'!H29)</f>
        <v>0</v>
      </c>
      <c r="I29" s="2">
        <f>SUM('㈱塩釜:機船'!I29)</f>
        <v>0</v>
      </c>
      <c r="J29" s="2">
        <f>SUM('㈱塩釜:機船'!J29)</f>
        <v>0</v>
      </c>
      <c r="K29" s="2">
        <f>SUM('㈱塩釜:機船'!K29)</f>
        <v>0</v>
      </c>
      <c r="L29" s="2">
        <f>SUM('㈱塩釜:機船'!L29)</f>
        <v>0</v>
      </c>
      <c r="M29" s="2">
        <f>SUM('㈱塩釜:機船'!M29)</f>
        <v>0</v>
      </c>
      <c r="N29" s="2">
        <f>SUM('㈱塩釜:機船'!N29)</f>
        <v>0</v>
      </c>
      <c r="O29" s="2">
        <f>SUM('㈱塩釜:機船'!O29)</f>
        <v>0</v>
      </c>
      <c r="P29" s="2">
        <f>SUM('㈱塩釜:機船'!P29)</f>
        <v>0</v>
      </c>
      <c r="Q29" s="2">
        <f>SUM('㈱塩釜:機船'!Q29)</f>
        <v>0</v>
      </c>
      <c r="R29" s="2">
        <f>SUM('㈱塩釜:機船'!R29)</f>
        <v>0</v>
      </c>
      <c r="S29" s="2">
        <f>SUM('㈱塩釜:機船'!S29)</f>
        <v>0</v>
      </c>
      <c r="T29" s="2">
        <f>SUM('㈱塩釜:機船'!T29)</f>
        <v>0</v>
      </c>
      <c r="U29" s="2">
        <f>SUM('㈱塩釜:機船'!U29)</f>
        <v>0</v>
      </c>
      <c r="V29" s="2">
        <f>SUM('㈱塩釜:機船'!V29)</f>
        <v>0</v>
      </c>
      <c r="W29" s="2">
        <f>SUM('㈱塩釜:機船'!W29)</f>
        <v>0</v>
      </c>
      <c r="X29" s="7">
        <f>SUM('㈱塩釜:機船'!X29)</f>
        <v>0</v>
      </c>
      <c r="Y29" s="2">
        <f>SUM('㈱塩釜:機船'!Y29)</f>
        <v>0</v>
      </c>
      <c r="Z29" s="2">
        <f>SUM('㈱塩釜:機船'!Z29)</f>
        <v>0</v>
      </c>
      <c r="AA29" s="2">
        <f>SUM('㈱塩釜:機船'!AA29)</f>
        <v>0</v>
      </c>
      <c r="AB29" s="2">
        <f>SUM('㈱塩釜:機船'!AB29)</f>
        <v>0</v>
      </c>
      <c r="AC29" s="2">
        <f>SUM('㈱塩釜:機船'!AC29)</f>
        <v>0</v>
      </c>
      <c r="AD29" s="2">
        <f>SUM('㈱塩釜:機船'!AD29)</f>
        <v>0</v>
      </c>
      <c r="AE29" s="2">
        <f>SUM('㈱塩釜:機船'!AE29)</f>
        <v>0</v>
      </c>
      <c r="AF29" s="2">
        <f>SUM('㈱塩釜:機船'!AF29)</f>
        <v>0</v>
      </c>
      <c r="AG29" s="2">
        <f>SUM('㈱塩釜:機船'!AG29)</f>
        <v>0</v>
      </c>
      <c r="AH29" s="2">
        <f>SUM('㈱塩釜:機船'!AH29)</f>
        <v>0</v>
      </c>
      <c r="AI29" s="2">
        <f>SUM('㈱塩釜:機船'!AI29)</f>
        <v>0</v>
      </c>
      <c r="AJ29" s="2">
        <f>SUM('㈱塩釜:機船'!AJ29)</f>
        <v>0</v>
      </c>
      <c r="AK29" s="2">
        <f>SUM('㈱塩釜:機船'!AK29)</f>
        <v>0</v>
      </c>
      <c r="AL29" s="2">
        <f>SUM('㈱塩釜:機船'!AL29)</f>
        <v>0</v>
      </c>
      <c r="AM29" s="2">
        <f>SUM('㈱塩釜:機船'!AM29)</f>
        <v>0</v>
      </c>
      <c r="AN29" s="2">
        <f t="shared" si="0"/>
        <v>0</v>
      </c>
      <c r="AO29" s="2">
        <f t="shared" si="1"/>
        <v>0</v>
      </c>
      <c r="AP29" s="2">
        <f t="shared" si="2"/>
        <v>0</v>
      </c>
      <c r="AQ29" s="48" t="s">
        <v>24</v>
      </c>
      <c r="AR29" s="395"/>
      <c r="AS29" s="45" t="s">
        <v>27</v>
      </c>
      <c r="AT29" s="22"/>
    </row>
    <row r="30" spans="1:46" ht="18.75">
      <c r="A30" s="46"/>
      <c r="B30" s="394" t="s">
        <v>41</v>
      </c>
      <c r="C30" s="69" t="s">
        <v>23</v>
      </c>
      <c r="D30" s="1">
        <f>SUM('㈱塩釜:機船'!D30)</f>
        <v>67</v>
      </c>
      <c r="E30" s="1">
        <f>SUM('㈱塩釜:機船'!E30)</f>
        <v>22.5886</v>
      </c>
      <c r="F30" s="1">
        <f>SUM('㈱塩釜:機船'!F30)</f>
        <v>7390.6810000000005</v>
      </c>
      <c r="G30" s="1">
        <f>SUM('㈱塩釜:機船'!G30)</f>
        <v>47</v>
      </c>
      <c r="H30" s="1">
        <f>SUM('㈱塩釜:機船'!H30)</f>
        <v>10.1633</v>
      </c>
      <c r="I30" s="1">
        <f>SUM('㈱塩釜:機船'!I30)</f>
        <v>2993.077</v>
      </c>
      <c r="J30" s="1">
        <f>SUM('㈱塩釜:機船'!J30)</f>
        <v>9</v>
      </c>
      <c r="K30" s="1">
        <f>SUM('㈱塩釜:機船'!K30)</f>
        <v>0.8257</v>
      </c>
      <c r="L30" s="1">
        <f>SUM('㈱塩釜:機船'!L30)</f>
        <v>479.13300000000004</v>
      </c>
      <c r="M30" s="1">
        <f>SUM('㈱塩釜:機船'!M30)</f>
        <v>0</v>
      </c>
      <c r="N30" s="1">
        <f>SUM('㈱塩釜:機船'!N30)</f>
        <v>0</v>
      </c>
      <c r="O30" s="1">
        <f>SUM('㈱塩釜:機船'!O30)</f>
        <v>0</v>
      </c>
      <c r="P30" s="1">
        <f>SUM('㈱塩釜:機船'!P30)</f>
        <v>0</v>
      </c>
      <c r="Q30" s="1">
        <f>SUM('㈱塩釜:機船'!Q30)</f>
        <v>0</v>
      </c>
      <c r="R30" s="1">
        <f>SUM('㈱塩釜:機船'!R30)</f>
        <v>0</v>
      </c>
      <c r="S30" s="1">
        <f>SUM('㈱塩釜:機船'!S30)</f>
        <v>48</v>
      </c>
      <c r="T30" s="1">
        <f>SUM('㈱塩釜:機船'!T30)</f>
        <v>9.018600000000001</v>
      </c>
      <c r="U30" s="1">
        <f>SUM('㈱塩釜:機船'!U30)</f>
        <v>7773.685</v>
      </c>
      <c r="V30" s="1">
        <f>SUM('㈱塩釜:機船'!V30)</f>
        <v>109</v>
      </c>
      <c r="W30" s="1">
        <f>SUM('㈱塩釜:機船'!W30)</f>
        <v>25.6075</v>
      </c>
      <c r="X30" s="6">
        <f>SUM('㈱塩釜:機船'!X30)</f>
        <v>30958.333</v>
      </c>
      <c r="Y30" s="1">
        <f>SUM('㈱塩釜:機船'!Y30)</f>
        <v>101</v>
      </c>
      <c r="Z30" s="1">
        <f>SUM('㈱塩釜:機船'!Z30)</f>
        <v>15.704</v>
      </c>
      <c r="AA30" s="1">
        <f>SUM('㈱塩釜:機船'!AA30)</f>
        <v>27068.142</v>
      </c>
      <c r="AB30" s="1">
        <f>SUM('㈱塩釜:機船'!AB30)</f>
        <v>70</v>
      </c>
      <c r="AC30" s="1">
        <f>SUM('㈱塩釜:機船'!AC30)</f>
        <v>9.3217</v>
      </c>
      <c r="AD30" s="1">
        <f>SUM('㈱塩釜:機船'!AD30)</f>
        <v>20431.479</v>
      </c>
      <c r="AE30" s="1">
        <f>SUM('㈱塩釜:機船'!AE30)</f>
        <v>67</v>
      </c>
      <c r="AF30" s="1">
        <f>SUM('㈱塩釜:機船'!AF30)</f>
        <v>4.8928</v>
      </c>
      <c r="AG30" s="1">
        <f>SUM('㈱塩釜:機船'!AG30)</f>
        <v>8583.462</v>
      </c>
      <c r="AH30" s="1">
        <f>SUM('㈱塩釜:機船'!AH30)</f>
        <v>56</v>
      </c>
      <c r="AI30" s="1">
        <f>SUM('㈱塩釜:機船'!AI30)</f>
        <v>4.2324</v>
      </c>
      <c r="AJ30" s="1">
        <f>SUM('㈱塩釜:機船'!AJ30)</f>
        <v>4556.563</v>
      </c>
      <c r="AK30" s="1">
        <f>SUM('㈱塩釜:機船'!AK30)</f>
        <v>59</v>
      </c>
      <c r="AL30" s="1">
        <f>SUM('㈱塩釜:機船'!AL30)</f>
        <v>11.9356</v>
      </c>
      <c r="AM30" s="1">
        <f>SUM('㈱塩釜:機船'!AM30)</f>
        <v>7840.862</v>
      </c>
      <c r="AN30" s="1">
        <f t="shared" si="0"/>
        <v>633</v>
      </c>
      <c r="AO30" s="1">
        <f t="shared" si="1"/>
        <v>114.2902</v>
      </c>
      <c r="AP30" s="1">
        <f t="shared" si="2"/>
        <v>118075.41699999999</v>
      </c>
      <c r="AQ30" s="44" t="s">
        <v>23</v>
      </c>
      <c r="AR30" s="394" t="s">
        <v>41</v>
      </c>
      <c r="AS30" s="53"/>
      <c r="AT30" s="22"/>
    </row>
    <row r="31" spans="1:46" ht="18.75">
      <c r="A31" s="50"/>
      <c r="B31" s="395"/>
      <c r="C31" s="70" t="s">
        <v>24</v>
      </c>
      <c r="D31" s="2">
        <f>SUM('㈱塩釜:機船'!D31)</f>
        <v>0</v>
      </c>
      <c r="E31" s="2">
        <f>SUM('㈱塩釜:機船'!E31)</f>
        <v>0</v>
      </c>
      <c r="F31" s="2">
        <f>SUM('㈱塩釜:機船'!F31)</f>
        <v>0</v>
      </c>
      <c r="G31" s="2">
        <f>SUM('㈱塩釜:機船'!G31)</f>
        <v>0</v>
      </c>
      <c r="H31" s="2">
        <f>SUM('㈱塩釜:機船'!H31)</f>
        <v>0</v>
      </c>
      <c r="I31" s="2">
        <f>SUM('㈱塩釜:機船'!I31)</f>
        <v>0</v>
      </c>
      <c r="J31" s="2">
        <f>SUM('㈱塩釜:機船'!J31)</f>
        <v>0</v>
      </c>
      <c r="K31" s="2">
        <f>SUM('㈱塩釜:機船'!K31)</f>
        <v>0</v>
      </c>
      <c r="L31" s="2">
        <f>SUM('㈱塩釜:機船'!L31)</f>
        <v>0</v>
      </c>
      <c r="M31" s="2">
        <f>SUM('㈱塩釜:機船'!M31)</f>
        <v>0</v>
      </c>
      <c r="N31" s="2">
        <f>SUM('㈱塩釜:機船'!N31)</f>
        <v>0</v>
      </c>
      <c r="O31" s="2">
        <f>SUM('㈱塩釜:機船'!O31)</f>
        <v>0</v>
      </c>
      <c r="P31" s="2">
        <f>SUM('㈱塩釜:機船'!P31)</f>
        <v>0</v>
      </c>
      <c r="Q31" s="2">
        <f>SUM('㈱塩釜:機船'!Q31)</f>
        <v>0</v>
      </c>
      <c r="R31" s="2">
        <f>SUM('㈱塩釜:機船'!R31)</f>
        <v>0</v>
      </c>
      <c r="S31" s="2">
        <f>SUM('㈱塩釜:機船'!S31)</f>
        <v>0</v>
      </c>
      <c r="T31" s="2">
        <f>SUM('㈱塩釜:機船'!T31)</f>
        <v>0</v>
      </c>
      <c r="U31" s="2">
        <f>SUM('㈱塩釜:機船'!U31)</f>
        <v>0</v>
      </c>
      <c r="V31" s="2">
        <f>SUM('㈱塩釜:機船'!V31)</f>
        <v>0</v>
      </c>
      <c r="W31" s="2">
        <f>SUM('㈱塩釜:機船'!W31)</f>
        <v>0</v>
      </c>
      <c r="X31" s="7">
        <f>SUM('㈱塩釜:機船'!X31)</f>
        <v>0</v>
      </c>
      <c r="Y31" s="2">
        <f>SUM('㈱塩釜:機船'!Y31)</f>
        <v>0</v>
      </c>
      <c r="Z31" s="2">
        <f>SUM('㈱塩釜:機船'!Z31)</f>
        <v>0</v>
      </c>
      <c r="AA31" s="2">
        <f>SUM('㈱塩釜:機船'!AA31)</f>
        <v>0</v>
      </c>
      <c r="AB31" s="2">
        <f>SUM('㈱塩釜:機船'!AB31)</f>
        <v>0</v>
      </c>
      <c r="AC31" s="2">
        <f>SUM('㈱塩釜:機船'!AC31)</f>
        <v>0</v>
      </c>
      <c r="AD31" s="2">
        <f>SUM('㈱塩釜:機船'!AD31)</f>
        <v>0</v>
      </c>
      <c r="AE31" s="2">
        <f>SUM('㈱塩釜:機船'!AE31)</f>
        <v>0</v>
      </c>
      <c r="AF31" s="2">
        <f>SUM('㈱塩釜:機船'!AF31)</f>
        <v>0</v>
      </c>
      <c r="AG31" s="2">
        <f>SUM('㈱塩釜:機船'!AG31)</f>
        <v>0</v>
      </c>
      <c r="AH31" s="2">
        <f>SUM('㈱塩釜:機船'!AH31)</f>
        <v>0</v>
      </c>
      <c r="AI31" s="2">
        <f>SUM('㈱塩釜:機船'!AI31)</f>
        <v>0</v>
      </c>
      <c r="AJ31" s="2">
        <f>SUM('㈱塩釜:機船'!AJ31)</f>
        <v>0</v>
      </c>
      <c r="AK31" s="2">
        <f>SUM('㈱塩釜:機船'!AK31)</f>
        <v>0</v>
      </c>
      <c r="AL31" s="2">
        <f>SUM('㈱塩釜:機船'!AL31)</f>
        <v>0</v>
      </c>
      <c r="AM31" s="2">
        <f>SUM('㈱塩釜:機船'!AM31)</f>
        <v>0</v>
      </c>
      <c r="AN31" s="2">
        <f t="shared" si="0"/>
        <v>0</v>
      </c>
      <c r="AO31" s="2">
        <f t="shared" si="1"/>
        <v>0</v>
      </c>
      <c r="AP31" s="2">
        <f t="shared" si="2"/>
        <v>0</v>
      </c>
      <c r="AQ31" s="51" t="s">
        <v>24</v>
      </c>
      <c r="AR31" s="395"/>
      <c r="AS31" s="52"/>
      <c r="AT31" s="22"/>
    </row>
    <row r="32" spans="1:46" ht="18.75">
      <c r="A32" s="46" t="s">
        <v>42</v>
      </c>
      <c r="B32" s="394" t="s">
        <v>43</v>
      </c>
      <c r="C32" s="69" t="s">
        <v>23</v>
      </c>
      <c r="D32" s="1">
        <f>SUM('㈱塩釜:機船'!D32)</f>
        <v>0</v>
      </c>
      <c r="E32" s="1">
        <f>SUM('㈱塩釜:機船'!E32)</f>
        <v>0</v>
      </c>
      <c r="F32" s="1">
        <f>SUM('㈱塩釜:機船'!F32)</f>
        <v>0</v>
      </c>
      <c r="G32" s="1">
        <f>SUM('㈱塩釜:機船'!G32)</f>
        <v>0</v>
      </c>
      <c r="H32" s="1">
        <f>SUM('㈱塩釜:機船'!H32)</f>
        <v>0</v>
      </c>
      <c r="I32" s="1">
        <f>SUM('㈱塩釜:機船'!I32)</f>
        <v>0</v>
      </c>
      <c r="J32" s="1">
        <f>SUM('㈱塩釜:機船'!J32)</f>
        <v>0</v>
      </c>
      <c r="K32" s="1">
        <f>SUM('㈱塩釜:機船'!K32)</f>
        <v>0</v>
      </c>
      <c r="L32" s="1">
        <f>SUM('㈱塩釜:機船'!L32)</f>
        <v>0</v>
      </c>
      <c r="M32" s="1">
        <f>SUM('㈱塩釜:機船'!M32)</f>
        <v>0</v>
      </c>
      <c r="N32" s="1">
        <f>SUM('㈱塩釜:機船'!N32)</f>
        <v>0</v>
      </c>
      <c r="O32" s="1">
        <f>SUM('㈱塩釜:機船'!O32)</f>
        <v>0</v>
      </c>
      <c r="P32" s="1">
        <f>SUM('㈱塩釜:機船'!P32)</f>
        <v>0</v>
      </c>
      <c r="Q32" s="1">
        <f>SUM('㈱塩釜:機船'!Q32)</f>
        <v>0</v>
      </c>
      <c r="R32" s="1">
        <f>SUM('㈱塩釜:機船'!R32)</f>
        <v>0</v>
      </c>
      <c r="S32" s="1">
        <f>SUM('㈱塩釜:機船'!S32)</f>
        <v>0</v>
      </c>
      <c r="T32" s="1">
        <f>SUM('㈱塩釜:機船'!T32)</f>
        <v>0</v>
      </c>
      <c r="U32" s="1">
        <f>SUM('㈱塩釜:機船'!U32)</f>
        <v>0</v>
      </c>
      <c r="V32" s="1">
        <f>SUM('㈱塩釜:機船'!V32)</f>
        <v>0</v>
      </c>
      <c r="W32" s="1">
        <f>SUM('㈱塩釜:機船'!W32)</f>
        <v>0</v>
      </c>
      <c r="X32" s="6">
        <f>SUM('㈱塩釜:機船'!X32)</f>
        <v>0</v>
      </c>
      <c r="Y32" s="1">
        <f>SUM('㈱塩釜:機船'!Y32)</f>
        <v>1</v>
      </c>
      <c r="Z32" s="1">
        <f>SUM('㈱塩釜:機船'!Z32)</f>
        <v>11.8976</v>
      </c>
      <c r="AA32" s="1">
        <f>SUM('㈱塩釜:機船'!AA32)</f>
        <v>1299.705</v>
      </c>
      <c r="AB32" s="1">
        <f>SUM('㈱塩釜:機船'!AB32)</f>
        <v>0</v>
      </c>
      <c r="AC32" s="1">
        <f>SUM('㈱塩釜:機船'!AC32)</f>
        <v>0</v>
      </c>
      <c r="AD32" s="1">
        <f>SUM('㈱塩釜:機船'!AD32)</f>
        <v>0</v>
      </c>
      <c r="AE32" s="1">
        <f>SUM('㈱塩釜:機船'!AE32)</f>
        <v>0</v>
      </c>
      <c r="AF32" s="1">
        <f>SUM('㈱塩釜:機船'!AF32)</f>
        <v>0</v>
      </c>
      <c r="AG32" s="1">
        <f>SUM('㈱塩釜:機船'!AG32)</f>
        <v>0</v>
      </c>
      <c r="AH32" s="1">
        <f>SUM('㈱塩釜:機船'!AH32)</f>
        <v>0</v>
      </c>
      <c r="AI32" s="1">
        <f>SUM('㈱塩釜:機船'!AI32)</f>
        <v>0</v>
      </c>
      <c r="AJ32" s="1">
        <f>SUM('㈱塩釜:機船'!AJ32)</f>
        <v>0</v>
      </c>
      <c r="AK32" s="1">
        <f>SUM('㈱塩釜:機船'!AK32)</f>
        <v>0</v>
      </c>
      <c r="AL32" s="1">
        <f>SUM('㈱塩釜:機船'!AL32)</f>
        <v>0</v>
      </c>
      <c r="AM32" s="1">
        <f>SUM('㈱塩釜:機船'!AM32)</f>
        <v>0</v>
      </c>
      <c r="AN32" s="1">
        <f t="shared" si="0"/>
        <v>1</v>
      </c>
      <c r="AO32" s="1">
        <f t="shared" si="1"/>
        <v>11.8976</v>
      </c>
      <c r="AP32" s="1">
        <f t="shared" si="2"/>
        <v>1299.705</v>
      </c>
      <c r="AQ32" s="44" t="s">
        <v>23</v>
      </c>
      <c r="AR32" s="394" t="s">
        <v>43</v>
      </c>
      <c r="AS32" s="45" t="s">
        <v>42</v>
      </c>
      <c r="AT32" s="22"/>
    </row>
    <row r="33" spans="1:46" ht="18.75">
      <c r="A33" s="46" t="s">
        <v>44</v>
      </c>
      <c r="B33" s="395"/>
      <c r="C33" s="70" t="s">
        <v>24</v>
      </c>
      <c r="D33" s="2">
        <f>SUM('㈱塩釜:機船'!D33)</f>
        <v>0</v>
      </c>
      <c r="E33" s="2">
        <f>SUM('㈱塩釜:機船'!E33)</f>
        <v>0</v>
      </c>
      <c r="F33" s="2">
        <f>SUM('㈱塩釜:機船'!F33)</f>
        <v>0</v>
      </c>
      <c r="G33" s="2">
        <f>SUM('㈱塩釜:機船'!G33)</f>
        <v>0</v>
      </c>
      <c r="H33" s="2">
        <f>SUM('㈱塩釜:機船'!H33)</f>
        <v>0</v>
      </c>
      <c r="I33" s="2">
        <f>SUM('㈱塩釜:機船'!I33)</f>
        <v>0</v>
      </c>
      <c r="J33" s="2">
        <f>SUM('㈱塩釜:機船'!J33)</f>
        <v>0</v>
      </c>
      <c r="K33" s="2">
        <f>SUM('㈱塩釜:機船'!K33)</f>
        <v>0</v>
      </c>
      <c r="L33" s="2">
        <f>SUM('㈱塩釜:機船'!L33)</f>
        <v>0</v>
      </c>
      <c r="M33" s="2">
        <f>SUM('㈱塩釜:機船'!M33)</f>
        <v>0</v>
      </c>
      <c r="N33" s="2">
        <f>SUM('㈱塩釜:機船'!N33)</f>
        <v>0</v>
      </c>
      <c r="O33" s="2">
        <f>SUM('㈱塩釜:機船'!O33)</f>
        <v>0</v>
      </c>
      <c r="P33" s="2">
        <f>SUM('㈱塩釜:機船'!P33)</f>
        <v>0</v>
      </c>
      <c r="Q33" s="2">
        <f>SUM('㈱塩釜:機船'!Q33)</f>
        <v>0</v>
      </c>
      <c r="R33" s="2">
        <f>SUM('㈱塩釜:機船'!R33)</f>
        <v>0</v>
      </c>
      <c r="S33" s="2">
        <f>SUM('㈱塩釜:機船'!S33)</f>
        <v>0</v>
      </c>
      <c r="T33" s="2">
        <f>SUM('㈱塩釜:機船'!T33)</f>
        <v>0</v>
      </c>
      <c r="U33" s="2">
        <f>SUM('㈱塩釜:機船'!U33)</f>
        <v>0</v>
      </c>
      <c r="V33" s="2">
        <f>SUM('㈱塩釜:機船'!V33)</f>
        <v>0</v>
      </c>
      <c r="W33" s="2">
        <f>SUM('㈱塩釜:機船'!W33)</f>
        <v>0</v>
      </c>
      <c r="X33" s="7">
        <f>SUM('㈱塩釜:機船'!X33)</f>
        <v>0</v>
      </c>
      <c r="Y33" s="2">
        <f>SUM('㈱塩釜:機船'!Y33)</f>
        <v>0</v>
      </c>
      <c r="Z33" s="2">
        <f>SUM('㈱塩釜:機船'!Z33)</f>
        <v>0</v>
      </c>
      <c r="AA33" s="2">
        <f>SUM('㈱塩釜:機船'!AA33)</f>
        <v>0</v>
      </c>
      <c r="AB33" s="2">
        <f>SUM('㈱塩釜:機船'!AB33)</f>
        <v>0</v>
      </c>
      <c r="AC33" s="2">
        <f>SUM('㈱塩釜:機船'!AC33)</f>
        <v>0</v>
      </c>
      <c r="AD33" s="2">
        <f>SUM('㈱塩釜:機船'!AD33)</f>
        <v>0</v>
      </c>
      <c r="AE33" s="2">
        <f>SUM('㈱塩釜:機船'!AE33)</f>
        <v>0</v>
      </c>
      <c r="AF33" s="2">
        <f>SUM('㈱塩釜:機船'!AF33)</f>
        <v>0</v>
      </c>
      <c r="AG33" s="2">
        <f>SUM('㈱塩釜:機船'!AG33)</f>
        <v>0</v>
      </c>
      <c r="AH33" s="2">
        <f>SUM('㈱塩釜:機船'!AH33)</f>
        <v>0</v>
      </c>
      <c r="AI33" s="2">
        <f>SUM('㈱塩釜:機船'!AI33)</f>
        <v>0</v>
      </c>
      <c r="AJ33" s="2">
        <f>SUM('㈱塩釜:機船'!AJ33)</f>
        <v>0</v>
      </c>
      <c r="AK33" s="2">
        <f>SUM('㈱塩釜:機船'!AK33)</f>
        <v>0</v>
      </c>
      <c r="AL33" s="2">
        <f>SUM('㈱塩釜:機船'!AL33)</f>
        <v>0</v>
      </c>
      <c r="AM33" s="2">
        <f>SUM('㈱塩釜:機船'!AM33)</f>
        <v>0</v>
      </c>
      <c r="AN33" s="2">
        <f t="shared" si="0"/>
        <v>0</v>
      </c>
      <c r="AO33" s="2">
        <f t="shared" si="1"/>
        <v>0</v>
      </c>
      <c r="AP33" s="2">
        <f t="shared" si="2"/>
        <v>0</v>
      </c>
      <c r="AQ33" s="48" t="s">
        <v>24</v>
      </c>
      <c r="AR33" s="395"/>
      <c r="AS33" s="45" t="s">
        <v>44</v>
      </c>
      <c r="AT33" s="22"/>
    </row>
    <row r="34" spans="1:46" ht="18.75">
      <c r="A34" s="46" t="s">
        <v>25</v>
      </c>
      <c r="B34" s="394" t="s">
        <v>45</v>
      </c>
      <c r="C34" s="69" t="s">
        <v>23</v>
      </c>
      <c r="D34" s="1">
        <f>SUM('㈱塩釜:機船'!D34)</f>
        <v>0</v>
      </c>
      <c r="E34" s="1">
        <f>SUM('㈱塩釜:機船'!E34)</f>
        <v>0</v>
      </c>
      <c r="F34" s="1">
        <f>SUM('㈱塩釜:機船'!F34)</f>
        <v>0</v>
      </c>
      <c r="G34" s="1">
        <f>SUM('㈱塩釜:機船'!G34)</f>
        <v>0</v>
      </c>
      <c r="H34" s="1">
        <f>SUM('㈱塩釜:機船'!H34)</f>
        <v>0</v>
      </c>
      <c r="I34" s="1">
        <f>SUM('㈱塩釜:機船'!I34)</f>
        <v>0</v>
      </c>
      <c r="J34" s="1">
        <f>SUM('㈱塩釜:機船'!J34)</f>
        <v>0</v>
      </c>
      <c r="K34" s="1">
        <f>SUM('㈱塩釜:機船'!K34)</f>
        <v>0</v>
      </c>
      <c r="L34" s="1">
        <f>SUM('㈱塩釜:機船'!L34)</f>
        <v>0</v>
      </c>
      <c r="M34" s="1">
        <f>SUM('㈱塩釜:機船'!M34)</f>
        <v>0</v>
      </c>
      <c r="N34" s="1">
        <f>SUM('㈱塩釜:機船'!N34)</f>
        <v>0</v>
      </c>
      <c r="O34" s="1">
        <f>SUM('㈱塩釜:機船'!O34)</f>
        <v>0</v>
      </c>
      <c r="P34" s="1">
        <f>SUM('㈱塩釜:機船'!P34)</f>
        <v>0</v>
      </c>
      <c r="Q34" s="1">
        <f>SUM('㈱塩釜:機船'!Q34)</f>
        <v>0</v>
      </c>
      <c r="R34" s="1">
        <f>SUM('㈱塩釜:機船'!R34)</f>
        <v>0</v>
      </c>
      <c r="S34" s="1">
        <f>SUM('㈱塩釜:機船'!S34)</f>
        <v>0</v>
      </c>
      <c r="T34" s="1">
        <f>SUM('㈱塩釜:機船'!T34)</f>
        <v>0</v>
      </c>
      <c r="U34" s="1">
        <f>SUM('㈱塩釜:機船'!U34)</f>
        <v>0</v>
      </c>
      <c r="V34" s="1">
        <f>SUM('㈱塩釜:機船'!V34)</f>
        <v>0</v>
      </c>
      <c r="W34" s="1">
        <f>SUM('㈱塩釜:機船'!W34)</f>
        <v>0</v>
      </c>
      <c r="X34" s="6">
        <f>SUM('㈱塩釜:機船'!X34)</f>
        <v>0</v>
      </c>
      <c r="Y34" s="1">
        <f>SUM('㈱塩釜:機船'!Y34)</f>
        <v>0</v>
      </c>
      <c r="Z34" s="1">
        <f>SUM('㈱塩釜:機船'!Z34)</f>
        <v>0</v>
      </c>
      <c r="AA34" s="1">
        <f>SUM('㈱塩釜:機船'!AA34)</f>
        <v>0</v>
      </c>
      <c r="AB34" s="1">
        <f>SUM('㈱塩釜:機船'!AB34)</f>
        <v>0</v>
      </c>
      <c r="AC34" s="1">
        <f>SUM('㈱塩釜:機船'!AC34)</f>
        <v>0</v>
      </c>
      <c r="AD34" s="1">
        <f>SUM('㈱塩釜:機船'!AD34)</f>
        <v>0</v>
      </c>
      <c r="AE34" s="1">
        <f>SUM('㈱塩釜:機船'!AE34)</f>
        <v>0</v>
      </c>
      <c r="AF34" s="1">
        <f>SUM('㈱塩釜:機船'!AF34)</f>
        <v>0</v>
      </c>
      <c r="AG34" s="1">
        <f>SUM('㈱塩釜:機船'!AG34)</f>
        <v>0</v>
      </c>
      <c r="AH34" s="1">
        <f>SUM('㈱塩釜:機船'!AH34)</f>
        <v>0</v>
      </c>
      <c r="AI34" s="1">
        <f>SUM('㈱塩釜:機船'!AI34)</f>
        <v>0</v>
      </c>
      <c r="AJ34" s="1">
        <f>SUM('㈱塩釜:機船'!AJ34)</f>
        <v>0</v>
      </c>
      <c r="AK34" s="1">
        <f>SUM('㈱塩釜:機船'!AK34)</f>
        <v>0</v>
      </c>
      <c r="AL34" s="1">
        <f>SUM('㈱塩釜:機船'!AL34)</f>
        <v>0</v>
      </c>
      <c r="AM34" s="1">
        <f>SUM('㈱塩釜:機船'!AM34)</f>
        <v>0</v>
      </c>
      <c r="AN34" s="1">
        <f t="shared" si="0"/>
        <v>0</v>
      </c>
      <c r="AO34" s="1">
        <f t="shared" si="1"/>
        <v>0</v>
      </c>
      <c r="AP34" s="1">
        <f t="shared" si="2"/>
        <v>0</v>
      </c>
      <c r="AQ34" s="44" t="s">
        <v>23</v>
      </c>
      <c r="AR34" s="394" t="s">
        <v>45</v>
      </c>
      <c r="AS34" s="45" t="s">
        <v>25</v>
      </c>
      <c r="AT34" s="22"/>
    </row>
    <row r="35" spans="1:46" ht="18.75">
      <c r="A35" s="50" t="s">
        <v>27</v>
      </c>
      <c r="B35" s="395"/>
      <c r="C35" s="70" t="s">
        <v>24</v>
      </c>
      <c r="D35" s="2">
        <f>SUM('㈱塩釜:機船'!D35)</f>
        <v>0</v>
      </c>
      <c r="E35" s="2">
        <f>SUM('㈱塩釜:機船'!E35)</f>
        <v>0</v>
      </c>
      <c r="F35" s="2">
        <f>SUM('㈱塩釜:機船'!F35)</f>
        <v>0</v>
      </c>
      <c r="G35" s="2">
        <f>SUM('㈱塩釜:機船'!G35)</f>
        <v>0</v>
      </c>
      <c r="H35" s="2">
        <f>SUM('㈱塩釜:機船'!H35)</f>
        <v>0</v>
      </c>
      <c r="I35" s="2">
        <f>SUM('㈱塩釜:機船'!I35)</f>
        <v>0</v>
      </c>
      <c r="J35" s="2">
        <f>SUM('㈱塩釜:機船'!J35)</f>
        <v>0</v>
      </c>
      <c r="K35" s="2">
        <f>SUM('㈱塩釜:機船'!K35)</f>
        <v>0</v>
      </c>
      <c r="L35" s="2">
        <f>SUM('㈱塩釜:機船'!L35)</f>
        <v>0</v>
      </c>
      <c r="M35" s="2">
        <f>SUM('㈱塩釜:機船'!M35)</f>
        <v>0</v>
      </c>
      <c r="N35" s="2">
        <f>SUM('㈱塩釜:機船'!N35)</f>
        <v>0</v>
      </c>
      <c r="O35" s="2">
        <f>SUM('㈱塩釜:機船'!O35)</f>
        <v>0</v>
      </c>
      <c r="P35" s="2">
        <f>SUM('㈱塩釜:機船'!P35)</f>
        <v>0</v>
      </c>
      <c r="Q35" s="2">
        <f>SUM('㈱塩釜:機船'!Q35)</f>
        <v>0</v>
      </c>
      <c r="R35" s="2">
        <f>SUM('㈱塩釜:機船'!R35)</f>
        <v>0</v>
      </c>
      <c r="S35" s="2">
        <f>SUM('㈱塩釜:機船'!S35)</f>
        <v>0</v>
      </c>
      <c r="T35" s="2">
        <f>SUM('㈱塩釜:機船'!T35)</f>
        <v>0</v>
      </c>
      <c r="U35" s="2">
        <f>SUM('㈱塩釜:機船'!U35)</f>
        <v>0</v>
      </c>
      <c r="V35" s="2">
        <f>SUM('㈱塩釜:機船'!V35)</f>
        <v>0</v>
      </c>
      <c r="W35" s="2">
        <f>SUM('㈱塩釜:機船'!W35)</f>
        <v>0</v>
      </c>
      <c r="X35" s="7">
        <f>SUM('㈱塩釜:機船'!X35)</f>
        <v>0</v>
      </c>
      <c r="Y35" s="2">
        <f>SUM('㈱塩釜:機船'!Y35)</f>
        <v>0</v>
      </c>
      <c r="Z35" s="2">
        <f>SUM('㈱塩釜:機船'!Z35)</f>
        <v>0</v>
      </c>
      <c r="AA35" s="2">
        <f>SUM('㈱塩釜:機船'!AA35)</f>
        <v>0</v>
      </c>
      <c r="AB35" s="2">
        <f>SUM('㈱塩釜:機船'!AB35)</f>
        <v>0</v>
      </c>
      <c r="AC35" s="2">
        <f>SUM('㈱塩釜:機船'!AC35)</f>
        <v>0</v>
      </c>
      <c r="AD35" s="2">
        <f>SUM('㈱塩釜:機船'!AD35)</f>
        <v>0</v>
      </c>
      <c r="AE35" s="2">
        <f>SUM('㈱塩釜:機船'!AE35)</f>
        <v>0</v>
      </c>
      <c r="AF35" s="2">
        <f>SUM('㈱塩釜:機船'!AF35)</f>
        <v>0</v>
      </c>
      <c r="AG35" s="2">
        <f>SUM('㈱塩釜:機船'!AG35)</f>
        <v>0</v>
      </c>
      <c r="AH35" s="2">
        <f>SUM('㈱塩釜:機船'!AH35)</f>
        <v>0</v>
      </c>
      <c r="AI35" s="2">
        <f>SUM('㈱塩釜:機船'!AI35)</f>
        <v>0</v>
      </c>
      <c r="AJ35" s="2">
        <f>SUM('㈱塩釜:機船'!AJ35)</f>
        <v>0</v>
      </c>
      <c r="AK35" s="2">
        <f>SUM('㈱塩釜:機船'!AK35)</f>
        <v>0</v>
      </c>
      <c r="AL35" s="2">
        <f>SUM('㈱塩釜:機船'!AL35)</f>
        <v>0</v>
      </c>
      <c r="AM35" s="2">
        <f>SUM('㈱塩釜:機船'!AM35)</f>
        <v>0</v>
      </c>
      <c r="AN35" s="2">
        <f t="shared" si="0"/>
        <v>0</v>
      </c>
      <c r="AO35" s="2">
        <f t="shared" si="1"/>
        <v>0</v>
      </c>
      <c r="AP35" s="2">
        <f t="shared" si="2"/>
        <v>0</v>
      </c>
      <c r="AQ35" s="51" t="s">
        <v>24</v>
      </c>
      <c r="AR35" s="395"/>
      <c r="AS35" s="52" t="s">
        <v>27</v>
      </c>
      <c r="AT35" s="22"/>
    </row>
    <row r="36" spans="1:46" ht="18.75">
      <c r="A36" s="46" t="s">
        <v>46</v>
      </c>
      <c r="B36" s="394" t="s">
        <v>47</v>
      </c>
      <c r="C36" s="69" t="s">
        <v>23</v>
      </c>
      <c r="D36" s="1">
        <f>SUM('㈱塩釜:機船'!D36)</f>
        <v>0</v>
      </c>
      <c r="E36" s="1">
        <f>SUM('㈱塩釜:機船'!E36)</f>
        <v>0</v>
      </c>
      <c r="F36" s="1">
        <f>SUM('㈱塩釜:機船'!F36)</f>
        <v>0</v>
      </c>
      <c r="G36" s="1">
        <f>SUM('㈱塩釜:機船'!G36)</f>
        <v>4</v>
      </c>
      <c r="H36" s="1">
        <f>SUM('㈱塩釜:機船'!H36)</f>
        <v>0.048</v>
      </c>
      <c r="I36" s="1">
        <f>SUM('㈱塩釜:機船'!I36)</f>
        <v>251.213</v>
      </c>
      <c r="J36" s="1">
        <f>SUM('㈱塩釜:機船'!J36)</f>
        <v>7</v>
      </c>
      <c r="K36" s="1">
        <f>SUM('㈱塩釜:機船'!K36)</f>
        <v>0.1136</v>
      </c>
      <c r="L36" s="76">
        <f>SUM('㈱塩釜:機船'!L36)</f>
        <v>446.292</v>
      </c>
      <c r="M36" s="75">
        <f>SUM('㈱塩釜:機船'!M36)</f>
        <v>0</v>
      </c>
      <c r="N36" s="1">
        <f>SUM('㈱塩釜:機船'!N36)</f>
        <v>0</v>
      </c>
      <c r="O36" s="1">
        <f>SUM('㈱塩釜:機船'!O36)</f>
        <v>0</v>
      </c>
      <c r="P36" s="1">
        <f>SUM('㈱塩釜:機船'!P36)</f>
        <v>0</v>
      </c>
      <c r="Q36" s="1">
        <f>SUM('㈱塩釜:機船'!Q36)</f>
        <v>0</v>
      </c>
      <c r="R36" s="1">
        <f>SUM('㈱塩釜:機船'!R36)</f>
        <v>0</v>
      </c>
      <c r="S36" s="1">
        <f>SUM('㈱塩釜:機船'!S36)</f>
        <v>0</v>
      </c>
      <c r="T36" s="1">
        <f>SUM('㈱塩釜:機船'!T36)</f>
        <v>0</v>
      </c>
      <c r="U36" s="1">
        <f>SUM('㈱塩釜:機船'!U36)</f>
        <v>0</v>
      </c>
      <c r="V36" s="1">
        <f>SUM('㈱塩釜:機船'!V36)</f>
        <v>0</v>
      </c>
      <c r="W36" s="1">
        <f>SUM('㈱塩釜:機船'!W36)</f>
        <v>0</v>
      </c>
      <c r="X36" s="6">
        <f>SUM('㈱塩釜:機船'!X36)</f>
        <v>0</v>
      </c>
      <c r="Y36" s="1">
        <f>SUM('㈱塩釜:機船'!Y36)</f>
        <v>0</v>
      </c>
      <c r="Z36" s="1">
        <f>SUM('㈱塩釜:機船'!Z36)</f>
        <v>0</v>
      </c>
      <c r="AA36" s="1">
        <f>SUM('㈱塩釜:機船'!AA36)</f>
        <v>0</v>
      </c>
      <c r="AB36" s="1">
        <f>SUM('㈱塩釜:機船'!AB36)</f>
        <v>0</v>
      </c>
      <c r="AC36" s="1">
        <f>SUM('㈱塩釜:機船'!AC36)</f>
        <v>0</v>
      </c>
      <c r="AD36" s="1">
        <f>SUM('㈱塩釜:機船'!AD36)</f>
        <v>0</v>
      </c>
      <c r="AE36" s="1">
        <f>SUM('㈱塩釜:機船'!AE36)</f>
        <v>0</v>
      </c>
      <c r="AF36" s="1">
        <f>SUM('㈱塩釜:機船'!AF36)</f>
        <v>0</v>
      </c>
      <c r="AG36" s="1">
        <f>SUM('㈱塩釜:機船'!AG36)</f>
        <v>0</v>
      </c>
      <c r="AH36" s="1">
        <f>SUM('㈱塩釜:機船'!AH36)</f>
        <v>0</v>
      </c>
      <c r="AI36" s="1">
        <f>SUM('㈱塩釜:機船'!AI36)</f>
        <v>0</v>
      </c>
      <c r="AJ36" s="1">
        <f>SUM('㈱塩釜:機船'!AJ36)</f>
        <v>0</v>
      </c>
      <c r="AK36" s="1">
        <f>SUM('㈱塩釜:機船'!AK36)</f>
        <v>0</v>
      </c>
      <c r="AL36" s="1">
        <f>SUM('㈱塩釜:機船'!AL36)</f>
        <v>0</v>
      </c>
      <c r="AM36" s="1">
        <f>SUM('㈱塩釜:機船'!AM36)</f>
        <v>0</v>
      </c>
      <c r="AN36" s="1">
        <f t="shared" si="0"/>
        <v>11</v>
      </c>
      <c r="AO36" s="1">
        <f t="shared" si="1"/>
        <v>0.16160000000000002</v>
      </c>
      <c r="AP36" s="1">
        <f t="shared" si="2"/>
        <v>697.505</v>
      </c>
      <c r="AQ36" s="44" t="s">
        <v>23</v>
      </c>
      <c r="AR36" s="394" t="s">
        <v>47</v>
      </c>
      <c r="AS36" s="45" t="s">
        <v>46</v>
      </c>
      <c r="AT36" s="22"/>
    </row>
    <row r="37" spans="1:46" ht="18.75">
      <c r="A37" s="46" t="s">
        <v>25</v>
      </c>
      <c r="B37" s="395"/>
      <c r="C37" s="70" t="s">
        <v>24</v>
      </c>
      <c r="D37" s="2">
        <f>SUM('㈱塩釜:機船'!D37)</f>
        <v>0</v>
      </c>
      <c r="E37" s="2">
        <f>SUM('㈱塩釜:機船'!E37)</f>
        <v>0</v>
      </c>
      <c r="F37" s="2">
        <f>SUM('㈱塩釜:機船'!F37)</f>
        <v>0</v>
      </c>
      <c r="G37" s="2">
        <f>SUM('㈱塩釜:機船'!G37)</f>
        <v>0</v>
      </c>
      <c r="H37" s="2">
        <f>SUM('㈱塩釜:機船'!H37)</f>
        <v>0</v>
      </c>
      <c r="I37" s="2">
        <f>SUM('㈱塩釜:機船'!I37)</f>
        <v>0</v>
      </c>
      <c r="J37" s="2">
        <f>SUM('㈱塩釜:機船'!J37)</f>
        <v>0</v>
      </c>
      <c r="K37" s="2">
        <f>SUM('㈱塩釜:機船'!K37)</f>
        <v>0</v>
      </c>
      <c r="L37" s="2">
        <f>SUM('㈱塩釜:機船'!L37)</f>
        <v>0</v>
      </c>
      <c r="M37" s="2">
        <f>SUM('㈱塩釜:機船'!M37)</f>
        <v>0</v>
      </c>
      <c r="N37" s="2">
        <f>SUM('㈱塩釜:機船'!N37)</f>
        <v>0</v>
      </c>
      <c r="O37" s="2">
        <f>SUM('㈱塩釜:機船'!O37)</f>
        <v>0</v>
      </c>
      <c r="P37" s="2">
        <f>SUM('㈱塩釜:機船'!P37)</f>
        <v>0</v>
      </c>
      <c r="Q37" s="2">
        <f>SUM('㈱塩釜:機船'!Q37)</f>
        <v>0</v>
      </c>
      <c r="R37" s="2">
        <f>SUM('㈱塩釜:機船'!R37)</f>
        <v>0</v>
      </c>
      <c r="S37" s="2">
        <f>SUM('㈱塩釜:機船'!S37)</f>
        <v>0</v>
      </c>
      <c r="T37" s="2">
        <f>SUM('㈱塩釜:機船'!T37)</f>
        <v>0</v>
      </c>
      <c r="U37" s="2">
        <f>SUM('㈱塩釜:機船'!U37)</f>
        <v>0</v>
      </c>
      <c r="V37" s="2">
        <f>SUM('㈱塩釜:機船'!V37)</f>
        <v>0</v>
      </c>
      <c r="W37" s="2">
        <f>SUM('㈱塩釜:機船'!W37)</f>
        <v>0</v>
      </c>
      <c r="X37" s="7">
        <f>SUM('㈱塩釜:機船'!X37)</f>
        <v>0</v>
      </c>
      <c r="Y37" s="2">
        <f>SUM('㈱塩釜:機船'!Y37)</f>
        <v>0</v>
      </c>
      <c r="Z37" s="2">
        <f>SUM('㈱塩釜:機船'!Z37)</f>
        <v>0</v>
      </c>
      <c r="AA37" s="2">
        <f>SUM('㈱塩釜:機船'!AA37)</f>
        <v>0</v>
      </c>
      <c r="AB37" s="2">
        <f>SUM('㈱塩釜:機船'!AB37)</f>
        <v>0</v>
      </c>
      <c r="AC37" s="2">
        <f>SUM('㈱塩釜:機船'!AC37)</f>
        <v>0</v>
      </c>
      <c r="AD37" s="2">
        <f>SUM('㈱塩釜:機船'!AD37)</f>
        <v>0</v>
      </c>
      <c r="AE37" s="2">
        <f>SUM('㈱塩釜:機船'!AE37)</f>
        <v>0</v>
      </c>
      <c r="AF37" s="2">
        <f>SUM('㈱塩釜:機船'!AF37)</f>
        <v>0</v>
      </c>
      <c r="AG37" s="2">
        <f>SUM('㈱塩釜:機船'!AG37)</f>
        <v>0</v>
      </c>
      <c r="AH37" s="2">
        <f>SUM('㈱塩釜:機船'!AH37)</f>
        <v>0</v>
      </c>
      <c r="AI37" s="2">
        <f>SUM('㈱塩釜:機船'!AI37)</f>
        <v>0</v>
      </c>
      <c r="AJ37" s="2">
        <f>SUM('㈱塩釜:機船'!AJ37)</f>
        <v>0</v>
      </c>
      <c r="AK37" s="2">
        <f>SUM('㈱塩釜:機船'!AK37)</f>
        <v>0</v>
      </c>
      <c r="AL37" s="2">
        <f>SUM('㈱塩釜:機船'!AL37)</f>
        <v>0</v>
      </c>
      <c r="AM37" s="2">
        <f>SUM('㈱塩釜:機船'!AM37)</f>
        <v>0</v>
      </c>
      <c r="AN37" s="2">
        <f t="shared" si="0"/>
        <v>0</v>
      </c>
      <c r="AO37" s="2">
        <f t="shared" si="1"/>
        <v>0</v>
      </c>
      <c r="AP37" s="2">
        <f t="shared" si="2"/>
        <v>0</v>
      </c>
      <c r="AQ37" s="48" t="s">
        <v>24</v>
      </c>
      <c r="AR37" s="395"/>
      <c r="AS37" s="45" t="s">
        <v>25</v>
      </c>
      <c r="AT37" s="22"/>
    </row>
    <row r="38" spans="1:46" ht="18.75">
      <c r="A38" s="46" t="s">
        <v>27</v>
      </c>
      <c r="B38" s="394" t="s">
        <v>48</v>
      </c>
      <c r="C38" s="69" t="s">
        <v>23</v>
      </c>
      <c r="D38" s="1">
        <f>SUM('㈱塩釜:機船'!D38)</f>
        <v>21</v>
      </c>
      <c r="E38" s="1">
        <f>SUM('㈱塩釜:機船'!E38)</f>
        <v>4.0189</v>
      </c>
      <c r="F38" s="1">
        <f>SUM('㈱塩釜:機船'!F38)</f>
        <v>1374.442</v>
      </c>
      <c r="G38" s="1">
        <f>SUM('㈱塩釜:機船'!G38)</f>
        <v>26</v>
      </c>
      <c r="H38" s="1">
        <f>SUM('㈱塩釜:機船'!H38)</f>
        <v>3.322</v>
      </c>
      <c r="I38" s="1">
        <f>SUM('㈱塩釜:機船'!I38)</f>
        <v>1212.675</v>
      </c>
      <c r="J38" s="1">
        <f>SUM('㈱塩釜:機船'!J38)</f>
        <v>4</v>
      </c>
      <c r="K38" s="1">
        <f>SUM('㈱塩釜:機船'!K38)</f>
        <v>0.8488</v>
      </c>
      <c r="L38" s="1">
        <f>SUM('㈱塩釜:機船'!L38)</f>
        <v>238.136</v>
      </c>
      <c r="M38" s="1">
        <f>SUM('㈱塩釜:機船'!M38)</f>
        <v>0</v>
      </c>
      <c r="N38" s="1">
        <f>SUM('㈱塩釜:機船'!N38)</f>
        <v>0</v>
      </c>
      <c r="O38" s="1">
        <f>SUM('㈱塩釜:機船'!O38)</f>
        <v>0</v>
      </c>
      <c r="P38" s="1">
        <f>SUM('㈱塩釜:機船'!P38)</f>
        <v>0</v>
      </c>
      <c r="Q38" s="1">
        <f>SUM('㈱塩釜:機船'!Q38)</f>
        <v>0</v>
      </c>
      <c r="R38" s="1">
        <f>SUM('㈱塩釜:機船'!R38)</f>
        <v>0</v>
      </c>
      <c r="S38" s="1">
        <f>SUM('㈱塩釜:機船'!S38)</f>
        <v>4</v>
      </c>
      <c r="T38" s="1">
        <f>SUM('㈱塩釜:機船'!T38)</f>
        <v>0.2324</v>
      </c>
      <c r="U38" s="1">
        <f>SUM('㈱塩釜:機船'!U38)</f>
        <v>95.198</v>
      </c>
      <c r="V38" s="1">
        <f>SUM('㈱塩釜:機船'!V38)</f>
        <v>9</v>
      </c>
      <c r="W38" s="1">
        <f>SUM('㈱塩釜:機船'!W38)</f>
        <v>0.6487</v>
      </c>
      <c r="X38" s="6">
        <f>SUM('㈱塩釜:機船'!X38)</f>
        <v>390.406</v>
      </c>
      <c r="Y38" s="1">
        <f>SUM('㈱塩釜:機船'!Y38)</f>
        <v>15</v>
      </c>
      <c r="Z38" s="1">
        <f>SUM('㈱塩釜:機船'!Z38)</f>
        <v>2.3172</v>
      </c>
      <c r="AA38" s="1">
        <f>SUM('㈱塩釜:機船'!AA38)</f>
        <v>1864.878</v>
      </c>
      <c r="AB38" s="1">
        <f>SUM('㈱塩釜:機船'!AB38)</f>
        <v>8</v>
      </c>
      <c r="AC38" s="1">
        <f>SUM('㈱塩釜:機船'!AC38)</f>
        <v>1.7386</v>
      </c>
      <c r="AD38" s="1">
        <f>SUM('㈱塩釜:機船'!AD38)</f>
        <v>1360.227</v>
      </c>
      <c r="AE38" s="1">
        <f>SUM('㈱塩釜:機船'!AE38)</f>
        <v>20</v>
      </c>
      <c r="AF38" s="1">
        <f>SUM('㈱塩釜:機船'!AF38)</f>
        <v>2.8329</v>
      </c>
      <c r="AG38" s="1">
        <f>SUM('㈱塩釜:機船'!AG38)</f>
        <v>2177.583</v>
      </c>
      <c r="AH38" s="1">
        <f>SUM('㈱塩釜:機船'!AH38)</f>
        <v>30</v>
      </c>
      <c r="AI38" s="1">
        <f>SUM('㈱塩釜:機船'!AI38)</f>
        <v>3.0513</v>
      </c>
      <c r="AJ38" s="1">
        <f>SUM('㈱塩釜:機船'!AJ38)</f>
        <v>2163.411</v>
      </c>
      <c r="AK38" s="1">
        <f>SUM('㈱塩釜:機船'!AK38)</f>
        <v>34</v>
      </c>
      <c r="AL38" s="1">
        <f>SUM('㈱塩釜:機船'!AL38)</f>
        <v>4.1095</v>
      </c>
      <c r="AM38" s="1">
        <f>SUM('㈱塩釜:機船'!AM38)</f>
        <v>2939.503</v>
      </c>
      <c r="AN38" s="1">
        <f aca="true" t="shared" si="3" ref="AN38:AN65">+D38+G38+J38+M38+P38+S38+V38+Y38+AB38+AE38+AH38+AK38</f>
        <v>171</v>
      </c>
      <c r="AO38" s="1">
        <f aca="true" t="shared" si="4" ref="AO38:AO65">+E38+H38+K38+N38+Q38+T38+W38+Z38+AC38+AF38+AI38+AL38</f>
        <v>23.1203</v>
      </c>
      <c r="AP38" s="1">
        <f aca="true" t="shared" si="5" ref="AP38:AP65">+F38+I38+L38+O38+R38+U38+X38+AA38+AD38+AG38+AJ38+AM38</f>
        <v>13816.459</v>
      </c>
      <c r="AQ38" s="44" t="s">
        <v>23</v>
      </c>
      <c r="AR38" s="394" t="s">
        <v>48</v>
      </c>
      <c r="AS38" s="45" t="s">
        <v>27</v>
      </c>
      <c r="AT38" s="22"/>
    </row>
    <row r="39" spans="1:46" ht="18.75">
      <c r="A39" s="50" t="s">
        <v>49</v>
      </c>
      <c r="B39" s="395"/>
      <c r="C39" s="70" t="s">
        <v>24</v>
      </c>
      <c r="D39" s="2">
        <f>SUM('㈱塩釜:機船'!D39)</f>
        <v>0</v>
      </c>
      <c r="E39" s="2">
        <f>SUM('㈱塩釜:機船'!E39)</f>
        <v>0</v>
      </c>
      <c r="F39" s="2">
        <f>SUM('㈱塩釜:機船'!F39)</f>
        <v>0</v>
      </c>
      <c r="G39" s="2">
        <f>SUM('㈱塩釜:機船'!G39)</f>
        <v>0</v>
      </c>
      <c r="H39" s="2">
        <f>SUM('㈱塩釜:機船'!H39)</f>
        <v>0</v>
      </c>
      <c r="I39" s="2">
        <f>SUM('㈱塩釜:機船'!I39)</f>
        <v>0</v>
      </c>
      <c r="J39" s="2">
        <f>SUM('㈱塩釜:機船'!J39)</f>
        <v>0</v>
      </c>
      <c r="K39" s="2">
        <f>SUM('㈱塩釜:機船'!K39)</f>
        <v>0</v>
      </c>
      <c r="L39" s="2">
        <f>SUM('㈱塩釜:機船'!L39)</f>
        <v>0</v>
      </c>
      <c r="M39" s="2">
        <f>SUM('㈱塩釜:機船'!M39)</f>
        <v>0</v>
      </c>
      <c r="N39" s="2">
        <f>SUM('㈱塩釜:機船'!N39)</f>
        <v>0</v>
      </c>
      <c r="O39" s="2">
        <f>SUM('㈱塩釜:機船'!O39)</f>
        <v>0</v>
      </c>
      <c r="P39" s="2">
        <f>SUM('㈱塩釜:機船'!P39)</f>
        <v>0</v>
      </c>
      <c r="Q39" s="2">
        <f>SUM('㈱塩釜:機船'!Q39)</f>
        <v>0</v>
      </c>
      <c r="R39" s="2">
        <f>SUM('㈱塩釜:機船'!R39)</f>
        <v>0</v>
      </c>
      <c r="S39" s="2">
        <f>SUM('㈱塩釜:機船'!S39)</f>
        <v>0</v>
      </c>
      <c r="T39" s="2">
        <f>SUM('㈱塩釜:機船'!T39)</f>
        <v>0</v>
      </c>
      <c r="U39" s="2">
        <f>SUM('㈱塩釜:機船'!U39)</f>
        <v>0</v>
      </c>
      <c r="V39" s="2">
        <f>SUM('㈱塩釜:機船'!V39)</f>
        <v>0</v>
      </c>
      <c r="W39" s="2">
        <f>SUM('㈱塩釜:機船'!W39)</f>
        <v>0</v>
      </c>
      <c r="X39" s="7">
        <f>SUM('㈱塩釜:機船'!X39)</f>
        <v>0</v>
      </c>
      <c r="Y39" s="2">
        <f>SUM('㈱塩釜:機船'!Y39)</f>
        <v>0</v>
      </c>
      <c r="Z39" s="2">
        <f>SUM('㈱塩釜:機船'!Z39)</f>
        <v>0</v>
      </c>
      <c r="AA39" s="2">
        <f>SUM('㈱塩釜:機船'!AA39)</f>
        <v>0</v>
      </c>
      <c r="AB39" s="2">
        <f>SUM('㈱塩釜:機船'!AB39)</f>
        <v>0</v>
      </c>
      <c r="AC39" s="2">
        <f>SUM('㈱塩釜:機船'!AC39)</f>
        <v>0</v>
      </c>
      <c r="AD39" s="2">
        <f>SUM('㈱塩釜:機船'!AD39)</f>
        <v>0</v>
      </c>
      <c r="AE39" s="2">
        <f>SUM('㈱塩釜:機船'!AE39)</f>
        <v>0</v>
      </c>
      <c r="AF39" s="2">
        <f>SUM('㈱塩釜:機船'!AF39)</f>
        <v>0</v>
      </c>
      <c r="AG39" s="2">
        <f>SUM('㈱塩釜:機船'!AG39)</f>
        <v>0</v>
      </c>
      <c r="AH39" s="2">
        <f>SUM('㈱塩釜:機船'!AH39)</f>
        <v>0</v>
      </c>
      <c r="AI39" s="2">
        <f>SUM('㈱塩釜:機船'!AI39)</f>
        <v>0</v>
      </c>
      <c r="AJ39" s="2">
        <f>SUM('㈱塩釜:機船'!AJ39)</f>
        <v>0</v>
      </c>
      <c r="AK39" s="2">
        <f>SUM('㈱塩釜:機船'!AK39)</f>
        <v>0</v>
      </c>
      <c r="AL39" s="2">
        <f>SUM('㈱塩釜:機船'!AL39)</f>
        <v>0</v>
      </c>
      <c r="AM39" s="2">
        <f>SUM('㈱塩釜:機船'!AM39)</f>
        <v>0</v>
      </c>
      <c r="AN39" s="2">
        <f t="shared" si="3"/>
        <v>0</v>
      </c>
      <c r="AO39" s="2">
        <f t="shared" si="4"/>
        <v>0</v>
      </c>
      <c r="AP39" s="2">
        <f t="shared" si="5"/>
        <v>0</v>
      </c>
      <c r="AQ39" s="51" t="s">
        <v>24</v>
      </c>
      <c r="AR39" s="395"/>
      <c r="AS39" s="52" t="s">
        <v>49</v>
      </c>
      <c r="AT39" s="22"/>
    </row>
    <row r="40" spans="1:46" ht="18.75">
      <c r="A40" s="46"/>
      <c r="B40" s="394" t="s">
        <v>50</v>
      </c>
      <c r="C40" s="69" t="s">
        <v>23</v>
      </c>
      <c r="D40" s="1">
        <f>SUM('㈱塩釜:機船'!D40)</f>
        <v>0</v>
      </c>
      <c r="E40" s="1">
        <f>SUM('㈱塩釜:機船'!E40)</f>
        <v>0</v>
      </c>
      <c r="F40" s="1">
        <f>SUM('㈱塩釜:機船'!F40)</f>
        <v>0</v>
      </c>
      <c r="G40" s="1">
        <f>SUM('㈱塩釜:機船'!G40)</f>
        <v>0</v>
      </c>
      <c r="H40" s="1">
        <f>SUM('㈱塩釜:機船'!H40)</f>
        <v>0</v>
      </c>
      <c r="I40" s="1">
        <f>SUM('㈱塩釜:機船'!I40)</f>
        <v>0</v>
      </c>
      <c r="J40" s="1">
        <f>SUM('㈱塩釜:機船'!J40)</f>
        <v>0</v>
      </c>
      <c r="K40" s="1">
        <f>SUM('㈱塩釜:機船'!K40)</f>
        <v>0</v>
      </c>
      <c r="L40" s="1">
        <f>SUM('㈱塩釜:機船'!L40)</f>
        <v>0</v>
      </c>
      <c r="M40" s="1">
        <f>SUM('㈱塩釜:機船'!M40)</f>
        <v>0</v>
      </c>
      <c r="N40" s="1">
        <f>SUM('㈱塩釜:機船'!N40)</f>
        <v>0</v>
      </c>
      <c r="O40" s="1">
        <f>SUM('㈱塩釜:機船'!O40)</f>
        <v>0</v>
      </c>
      <c r="P40" s="1">
        <f>SUM('㈱塩釜:機船'!P40)</f>
        <v>0</v>
      </c>
      <c r="Q40" s="1">
        <f>SUM('㈱塩釜:機船'!Q40)</f>
        <v>0</v>
      </c>
      <c r="R40" s="1">
        <f>SUM('㈱塩釜:機船'!R40)</f>
        <v>0</v>
      </c>
      <c r="S40" s="1">
        <f>SUM('㈱塩釜:機船'!S40)</f>
        <v>0</v>
      </c>
      <c r="T40" s="1">
        <f>SUM('㈱塩釜:機船'!T40)</f>
        <v>0</v>
      </c>
      <c r="U40" s="1">
        <f>SUM('㈱塩釜:機船'!U40)</f>
        <v>0</v>
      </c>
      <c r="V40" s="1">
        <f>SUM('㈱塩釜:機船'!V40)</f>
        <v>0</v>
      </c>
      <c r="W40" s="1">
        <f>SUM('㈱塩釜:機船'!W40)</f>
        <v>0</v>
      </c>
      <c r="X40" s="6">
        <f>SUM('㈱塩釜:機船'!X40)</f>
        <v>0</v>
      </c>
      <c r="Y40" s="1">
        <f>SUM('㈱塩釜:機船'!Y40)</f>
        <v>0</v>
      </c>
      <c r="Z40" s="1">
        <f>SUM('㈱塩釜:機船'!Z40)</f>
        <v>0</v>
      </c>
      <c r="AA40" s="1">
        <f>SUM('㈱塩釜:機船'!AA40)</f>
        <v>0</v>
      </c>
      <c r="AB40" s="1">
        <f>SUM('㈱塩釜:機船'!AB40)</f>
        <v>0</v>
      </c>
      <c r="AC40" s="1">
        <f>SUM('㈱塩釜:機船'!AC40)</f>
        <v>0</v>
      </c>
      <c r="AD40" s="1">
        <f>SUM('㈱塩釜:機船'!AD40)</f>
        <v>0</v>
      </c>
      <c r="AE40" s="1">
        <f>SUM('㈱塩釜:機船'!AE40)</f>
        <v>0</v>
      </c>
      <c r="AF40" s="1">
        <f>SUM('㈱塩釜:機船'!AF40)</f>
        <v>0</v>
      </c>
      <c r="AG40" s="1">
        <f>SUM('㈱塩釜:機船'!AG40)</f>
        <v>0</v>
      </c>
      <c r="AH40" s="1">
        <f>SUM('㈱塩釜:機船'!AH40)</f>
        <v>0</v>
      </c>
      <c r="AI40" s="1">
        <f>SUM('㈱塩釜:機船'!AI40)</f>
        <v>0</v>
      </c>
      <c r="AJ40" s="1">
        <f>SUM('㈱塩釜:機船'!AJ40)</f>
        <v>0</v>
      </c>
      <c r="AK40" s="1">
        <f>SUM('㈱塩釜:機船'!AK40)</f>
        <v>0</v>
      </c>
      <c r="AL40" s="1">
        <f>SUM('㈱塩釜:機船'!AL40)</f>
        <v>0</v>
      </c>
      <c r="AM40" s="1">
        <f>SUM('㈱塩釜:機船'!AM40)</f>
        <v>0</v>
      </c>
      <c r="AN40" s="1">
        <f t="shared" si="3"/>
        <v>0</v>
      </c>
      <c r="AO40" s="1">
        <f t="shared" si="4"/>
        <v>0</v>
      </c>
      <c r="AP40" s="1">
        <f t="shared" si="5"/>
        <v>0</v>
      </c>
      <c r="AQ40" s="44" t="s">
        <v>23</v>
      </c>
      <c r="AR40" s="394" t="s">
        <v>50</v>
      </c>
      <c r="AS40" s="45"/>
      <c r="AT40" s="22"/>
    </row>
    <row r="41" spans="1:46" ht="18.75">
      <c r="A41" s="46" t="s">
        <v>51</v>
      </c>
      <c r="B41" s="395"/>
      <c r="C41" s="70" t="s">
        <v>24</v>
      </c>
      <c r="D41" s="2">
        <f>SUM('㈱塩釜:機船'!D41)</f>
        <v>0</v>
      </c>
      <c r="E41" s="2">
        <f>SUM('㈱塩釜:機船'!E41)</f>
        <v>0</v>
      </c>
      <c r="F41" s="2">
        <f>SUM('㈱塩釜:機船'!F41)</f>
        <v>0</v>
      </c>
      <c r="G41" s="2">
        <f>SUM('㈱塩釜:機船'!G41)</f>
        <v>0</v>
      </c>
      <c r="H41" s="2">
        <f>SUM('㈱塩釜:機船'!H41)</f>
        <v>0</v>
      </c>
      <c r="I41" s="2">
        <f>SUM('㈱塩釜:機船'!I41)</f>
        <v>0</v>
      </c>
      <c r="J41" s="2">
        <f>SUM('㈱塩釜:機船'!J41)</f>
        <v>0</v>
      </c>
      <c r="K41" s="2">
        <f>SUM('㈱塩釜:機船'!K41)</f>
        <v>0</v>
      </c>
      <c r="L41" s="2">
        <f>SUM('㈱塩釜:機船'!L41)</f>
        <v>0</v>
      </c>
      <c r="M41" s="2">
        <f>SUM('㈱塩釜:機船'!M41)</f>
        <v>0</v>
      </c>
      <c r="N41" s="2">
        <f>SUM('㈱塩釜:機船'!N41)</f>
        <v>0</v>
      </c>
      <c r="O41" s="2">
        <f>SUM('㈱塩釜:機船'!O41)</f>
        <v>0</v>
      </c>
      <c r="P41" s="2">
        <f>SUM('㈱塩釜:機船'!P41)</f>
        <v>0</v>
      </c>
      <c r="Q41" s="2">
        <f>SUM('㈱塩釜:機船'!Q41)</f>
        <v>0</v>
      </c>
      <c r="R41" s="2">
        <f>SUM('㈱塩釜:機船'!R41)</f>
        <v>0</v>
      </c>
      <c r="S41" s="2">
        <f>SUM('㈱塩釜:機船'!S41)</f>
        <v>0</v>
      </c>
      <c r="T41" s="2">
        <f>SUM('㈱塩釜:機船'!T41)</f>
        <v>0</v>
      </c>
      <c r="U41" s="2">
        <f>SUM('㈱塩釜:機船'!U41)</f>
        <v>0</v>
      </c>
      <c r="V41" s="2">
        <f>SUM('㈱塩釜:機船'!V41)</f>
        <v>0</v>
      </c>
      <c r="W41" s="2">
        <f>SUM('㈱塩釜:機船'!W41)</f>
        <v>0</v>
      </c>
      <c r="X41" s="7">
        <f>SUM('㈱塩釜:機船'!X41)</f>
        <v>0</v>
      </c>
      <c r="Y41" s="2">
        <f>SUM('㈱塩釜:機船'!Y41)</f>
        <v>0</v>
      </c>
      <c r="Z41" s="2">
        <f>SUM('㈱塩釜:機船'!Z41)</f>
        <v>0</v>
      </c>
      <c r="AA41" s="2">
        <f>SUM('㈱塩釜:機船'!AA41)</f>
        <v>0</v>
      </c>
      <c r="AB41" s="2">
        <f>SUM('㈱塩釜:機船'!AB41)</f>
        <v>0</v>
      </c>
      <c r="AC41" s="2">
        <f>SUM('㈱塩釜:機船'!AC41)</f>
        <v>0</v>
      </c>
      <c r="AD41" s="2">
        <f>SUM('㈱塩釜:機船'!AD41)</f>
        <v>0</v>
      </c>
      <c r="AE41" s="2">
        <f>SUM('㈱塩釜:機船'!AE41)</f>
        <v>0</v>
      </c>
      <c r="AF41" s="2">
        <f>SUM('㈱塩釜:機船'!AF41)</f>
        <v>0</v>
      </c>
      <c r="AG41" s="2">
        <f>SUM('㈱塩釜:機船'!AG41)</f>
        <v>0</v>
      </c>
      <c r="AH41" s="2">
        <f>SUM('㈱塩釜:機船'!AH41)</f>
        <v>0</v>
      </c>
      <c r="AI41" s="2">
        <f>SUM('㈱塩釜:機船'!AI41)</f>
        <v>0</v>
      </c>
      <c r="AJ41" s="2">
        <f>SUM('㈱塩釜:機船'!AJ41)</f>
        <v>0</v>
      </c>
      <c r="AK41" s="2">
        <f>SUM('㈱塩釜:機船'!AK41)</f>
        <v>0</v>
      </c>
      <c r="AL41" s="2">
        <f>SUM('㈱塩釜:機船'!AL41)</f>
        <v>0</v>
      </c>
      <c r="AM41" s="2">
        <f>SUM('㈱塩釜:機船'!AM41)</f>
        <v>0</v>
      </c>
      <c r="AN41" s="2">
        <f t="shared" si="3"/>
        <v>0</v>
      </c>
      <c r="AO41" s="2">
        <f t="shared" si="4"/>
        <v>0</v>
      </c>
      <c r="AP41" s="2">
        <f t="shared" si="5"/>
        <v>0</v>
      </c>
      <c r="AQ41" s="48" t="s">
        <v>24</v>
      </c>
      <c r="AR41" s="395"/>
      <c r="AS41" s="45" t="s">
        <v>51</v>
      </c>
      <c r="AT41" s="22"/>
    </row>
    <row r="42" spans="1:46" ht="18.75">
      <c r="A42" s="46"/>
      <c r="B42" s="394" t="s">
        <v>52</v>
      </c>
      <c r="C42" s="69" t="s">
        <v>23</v>
      </c>
      <c r="D42" s="1">
        <f>SUM('㈱塩釜:機船'!D42)</f>
        <v>2</v>
      </c>
      <c r="E42" s="1">
        <f>SUM('㈱塩釜:機船'!E42)</f>
        <v>38.47</v>
      </c>
      <c r="F42" s="1">
        <f>SUM('㈱塩釜:機船'!F42)</f>
        <v>18832.001</v>
      </c>
      <c r="G42" s="1">
        <f>SUM('㈱塩釜:機船'!G42)</f>
        <v>1</v>
      </c>
      <c r="H42" s="1">
        <f>SUM('㈱塩釜:機船'!H42)</f>
        <v>14.042</v>
      </c>
      <c r="I42" s="1">
        <f>SUM('㈱塩釜:機船'!I42)</f>
        <v>7902.879</v>
      </c>
      <c r="J42" s="1">
        <f>SUM('㈱塩釜:機船'!J42)</f>
        <v>2</v>
      </c>
      <c r="K42" s="1">
        <f>SUM('㈱塩釜:機船'!K42)</f>
        <v>33.3558</v>
      </c>
      <c r="L42" s="1">
        <f>SUM('㈱塩釜:機船'!L42)</f>
        <v>17456.839</v>
      </c>
      <c r="M42" s="1">
        <f>SUM('㈱塩釜:機船'!M42)</f>
        <v>0</v>
      </c>
      <c r="N42" s="1">
        <f>SUM('㈱塩釜:機船'!N42)</f>
        <v>0</v>
      </c>
      <c r="O42" s="1">
        <f>SUM('㈱塩釜:機船'!O42)</f>
        <v>0</v>
      </c>
      <c r="P42" s="1">
        <f>SUM('㈱塩釜:機船'!P42)</f>
        <v>1</v>
      </c>
      <c r="Q42" s="1">
        <f>SUM('㈱塩釜:機船'!Q42)</f>
        <v>22.2538</v>
      </c>
      <c r="R42" s="1">
        <f>SUM('㈱塩釜:機船'!R42)</f>
        <v>14991.102</v>
      </c>
      <c r="S42" s="1">
        <f>SUM('㈱塩釜:機船'!S42)</f>
        <v>1</v>
      </c>
      <c r="T42" s="1">
        <f>SUM('㈱塩釜:機船'!T42)</f>
        <v>12.491</v>
      </c>
      <c r="U42" s="1">
        <f>SUM('㈱塩釜:機船'!U42)</f>
        <v>5510.692</v>
      </c>
      <c r="V42" s="1">
        <f>SUM('㈱塩釜:機船'!V42)</f>
        <v>2</v>
      </c>
      <c r="W42" s="1">
        <f>SUM('㈱塩釜:機船'!W42)</f>
        <v>30.5324</v>
      </c>
      <c r="X42" s="6">
        <f>SUM('㈱塩釜:機船'!X42)</f>
        <v>13072.522</v>
      </c>
      <c r="Y42" s="1">
        <f>SUM('㈱塩釜:機船'!Y42)</f>
        <v>3</v>
      </c>
      <c r="Z42" s="1">
        <f>SUM('㈱塩釜:機船'!Z42)</f>
        <v>28.145200000000003</v>
      </c>
      <c r="AA42" s="1">
        <f>SUM('㈱塩釜:機船'!AA42)</f>
        <v>18580.513</v>
      </c>
      <c r="AB42" s="1">
        <f>SUM('㈱塩釜:機船'!AB42)</f>
        <v>2</v>
      </c>
      <c r="AC42" s="1">
        <f>SUM('㈱塩釜:機船'!AC42)</f>
        <v>23.5846</v>
      </c>
      <c r="AD42" s="1">
        <f>SUM('㈱塩釜:機船'!AD42)</f>
        <v>16066.952</v>
      </c>
      <c r="AE42" s="1">
        <f>SUM('㈱塩釜:機船'!AE42)</f>
        <v>4</v>
      </c>
      <c r="AF42" s="1">
        <f>SUM('㈱塩釜:機船'!AF42)</f>
        <v>56.2772</v>
      </c>
      <c r="AG42" s="1">
        <f>SUM('㈱塩釜:機船'!AG42)</f>
        <v>36945.219</v>
      </c>
      <c r="AH42" s="1">
        <f>SUM('㈱塩釜:機船'!AH42)</f>
        <v>1</v>
      </c>
      <c r="AI42" s="1">
        <f>SUM('㈱塩釜:機船'!AI42)</f>
        <v>16.315</v>
      </c>
      <c r="AJ42" s="1">
        <f>SUM('㈱塩釜:機船'!AJ42)</f>
        <v>11807.422</v>
      </c>
      <c r="AK42" s="1">
        <f>SUM('㈱塩釜:機船'!AK42)</f>
        <v>2</v>
      </c>
      <c r="AL42" s="1">
        <f>SUM('㈱塩釜:機船'!AL42)</f>
        <v>44.4164</v>
      </c>
      <c r="AM42" s="1">
        <f>SUM('㈱塩釜:機船'!AM42)</f>
        <v>31642.17</v>
      </c>
      <c r="AN42" s="1">
        <f t="shared" si="3"/>
        <v>21</v>
      </c>
      <c r="AO42" s="1">
        <f t="shared" si="4"/>
        <v>319.88340000000005</v>
      </c>
      <c r="AP42" s="1">
        <f t="shared" si="5"/>
        <v>192808.311</v>
      </c>
      <c r="AQ42" s="44" t="s">
        <v>23</v>
      </c>
      <c r="AR42" s="394" t="s">
        <v>52</v>
      </c>
      <c r="AS42" s="45"/>
      <c r="AT42" s="22"/>
    </row>
    <row r="43" spans="1:46" ht="18.75">
      <c r="A43" s="46" t="s">
        <v>53</v>
      </c>
      <c r="B43" s="395"/>
      <c r="C43" s="70" t="s">
        <v>24</v>
      </c>
      <c r="D43" s="2">
        <f>SUM('㈱塩釜:機船'!D43)</f>
        <v>22</v>
      </c>
      <c r="E43" s="2">
        <f>SUM('㈱塩釜:機船'!E43)</f>
        <v>581.5464</v>
      </c>
      <c r="F43" s="2">
        <f>SUM('㈱塩釜:機船'!F43)</f>
        <v>314227.692</v>
      </c>
      <c r="G43" s="2">
        <f>SUM('㈱塩釜:機船'!G43)</f>
        <v>22</v>
      </c>
      <c r="H43" s="2">
        <f>SUM('㈱塩釜:機船'!H43)</f>
        <v>547.9132</v>
      </c>
      <c r="I43" s="2">
        <f>SUM('㈱塩釜:機船'!I43)</f>
        <v>241197.045</v>
      </c>
      <c r="J43" s="2">
        <f>SUM('㈱塩釜:機船'!J43)</f>
        <v>6</v>
      </c>
      <c r="K43" s="2">
        <f>SUM('㈱塩釜:機船'!K43)</f>
        <v>159.5994</v>
      </c>
      <c r="L43" s="2">
        <f>SUM('㈱塩釜:機船'!L43)</f>
        <v>81249.821</v>
      </c>
      <c r="M43" s="2">
        <f>SUM('㈱塩釜:機船'!M43)</f>
        <v>6</v>
      </c>
      <c r="N43" s="2">
        <f>SUM('㈱塩釜:機船'!N43)</f>
        <v>148.53539999999998</v>
      </c>
      <c r="O43" s="2">
        <f>SUM('㈱塩釜:機船'!O43)</f>
        <v>84202.76800000001</v>
      </c>
      <c r="P43" s="2">
        <f>SUM('㈱塩釜:機船'!P43)</f>
        <v>18</v>
      </c>
      <c r="Q43" s="2">
        <f>SUM('㈱塩釜:機船'!Q43)</f>
        <v>317.3858</v>
      </c>
      <c r="R43" s="2">
        <f>SUM('㈱塩釜:機船'!R43)</f>
        <v>127343.052</v>
      </c>
      <c r="S43" s="2">
        <f>SUM('㈱塩釜:機船'!S43)</f>
        <v>18</v>
      </c>
      <c r="T43" s="2">
        <f>SUM('㈱塩釜:機船'!T43)</f>
        <v>277.54179999999997</v>
      </c>
      <c r="U43" s="2">
        <f>SUM('㈱塩釜:機船'!U43)</f>
        <v>112262.889</v>
      </c>
      <c r="V43" s="2">
        <f>SUM('㈱塩釜:機船'!V43)</f>
        <v>13</v>
      </c>
      <c r="W43" s="2">
        <f>SUM('㈱塩釜:機船'!W43)</f>
        <v>180.7278</v>
      </c>
      <c r="X43" s="7">
        <f>SUM('㈱塩釜:機船'!X43)</f>
        <v>102438.287</v>
      </c>
      <c r="Y43" s="2">
        <f>SUM('㈱塩釜:機船'!Y43)</f>
        <v>31</v>
      </c>
      <c r="Z43" s="2">
        <f>SUM('㈱塩釜:機船'!Z43)</f>
        <v>226.2178</v>
      </c>
      <c r="AA43" s="2">
        <f>SUM('㈱塩釜:機船'!AA43)</f>
        <v>183471.142</v>
      </c>
      <c r="AB43" s="2">
        <f>SUM('㈱塩釜:機船'!AB43)</f>
        <v>74</v>
      </c>
      <c r="AC43" s="2">
        <f>SUM('㈱塩釜:機船'!AC43)</f>
        <v>596.184</v>
      </c>
      <c r="AD43" s="2">
        <f>SUM('㈱塩釜:機船'!AD43)</f>
        <v>565505.565</v>
      </c>
      <c r="AE43" s="2">
        <f>SUM('㈱塩釜:機船'!AE43)</f>
        <v>108</v>
      </c>
      <c r="AF43" s="2">
        <f>SUM('㈱塩釜:機船'!AF43)</f>
        <v>1047.2642</v>
      </c>
      <c r="AG43" s="2">
        <f>SUM('㈱塩釜:機船'!AG43)</f>
        <v>1097888.413</v>
      </c>
      <c r="AH43" s="2">
        <f>SUM('㈱塩釜:機船'!AH43)</f>
        <v>85</v>
      </c>
      <c r="AI43" s="2">
        <f>SUM('㈱塩釜:機船'!AI43)</f>
        <v>962.823</v>
      </c>
      <c r="AJ43" s="2">
        <f>SUM('㈱塩釜:機船'!AJ43)</f>
        <v>869337.1190000001</v>
      </c>
      <c r="AK43" s="2">
        <f>SUM('㈱塩釜:機船'!AK43)</f>
        <v>58</v>
      </c>
      <c r="AL43" s="2">
        <f>SUM('㈱塩釜:機船'!AL43)</f>
        <v>1034.6219999999998</v>
      </c>
      <c r="AM43" s="2">
        <f>SUM('㈱塩釜:機船'!AM43)</f>
        <v>619299.294</v>
      </c>
      <c r="AN43" s="2">
        <f t="shared" si="3"/>
        <v>461</v>
      </c>
      <c r="AO43" s="2">
        <f t="shared" si="4"/>
        <v>6080.3608</v>
      </c>
      <c r="AP43" s="2">
        <f t="shared" si="5"/>
        <v>4398423.086999999</v>
      </c>
      <c r="AQ43" s="44" t="s">
        <v>24</v>
      </c>
      <c r="AR43" s="395"/>
      <c r="AS43" s="45" t="s">
        <v>53</v>
      </c>
      <c r="AT43" s="22"/>
    </row>
    <row r="44" spans="1:46" ht="18.75">
      <c r="A44" s="46"/>
      <c r="B44" s="394" t="s">
        <v>54</v>
      </c>
      <c r="C44" s="69" t="s">
        <v>23</v>
      </c>
      <c r="D44" s="1">
        <f>SUM('㈱塩釜:機船'!D44)</f>
        <v>0</v>
      </c>
      <c r="E44" s="1">
        <f>SUM('㈱塩釜:機船'!E44)</f>
        <v>0</v>
      </c>
      <c r="F44" s="1">
        <f>SUM('㈱塩釜:機船'!F44)</f>
        <v>0</v>
      </c>
      <c r="G44" s="1">
        <f>SUM('㈱塩釜:機船'!G44)</f>
        <v>0</v>
      </c>
      <c r="H44" s="1">
        <f>SUM('㈱塩釜:機船'!H44)</f>
        <v>0</v>
      </c>
      <c r="I44" s="1">
        <f>SUM('㈱塩釜:機船'!I44)</f>
        <v>0</v>
      </c>
      <c r="J44" s="1">
        <f>SUM('㈱塩釜:機船'!J44)</f>
        <v>0</v>
      </c>
      <c r="K44" s="1">
        <f>SUM('㈱塩釜:機船'!K44)</f>
        <v>0</v>
      </c>
      <c r="L44" s="1">
        <f>SUM('㈱塩釜:機船'!L44)</f>
        <v>0</v>
      </c>
      <c r="M44" s="1">
        <f>SUM('㈱塩釜:機船'!M44)</f>
        <v>0</v>
      </c>
      <c r="N44" s="1">
        <f>SUM('㈱塩釜:機船'!N44)</f>
        <v>0</v>
      </c>
      <c r="O44" s="1">
        <f>SUM('㈱塩釜:機船'!O44)</f>
        <v>0</v>
      </c>
      <c r="P44" s="1">
        <f>SUM('㈱塩釜:機船'!P44)</f>
        <v>0</v>
      </c>
      <c r="Q44" s="1">
        <f>SUM('㈱塩釜:機船'!Q44)</f>
        <v>0</v>
      </c>
      <c r="R44" s="1">
        <f>SUM('㈱塩釜:機船'!R44)</f>
        <v>0</v>
      </c>
      <c r="S44" s="1">
        <f>SUM('㈱塩釜:機船'!S44)</f>
        <v>0</v>
      </c>
      <c r="T44" s="1">
        <f>SUM('㈱塩釜:機船'!T44)</f>
        <v>0</v>
      </c>
      <c r="U44" s="1">
        <f>SUM('㈱塩釜:機船'!U44)</f>
        <v>0</v>
      </c>
      <c r="V44" s="1">
        <f>SUM('㈱塩釜:機船'!V44)</f>
        <v>0</v>
      </c>
      <c r="W44" s="1">
        <f>SUM('㈱塩釜:機船'!W44)</f>
        <v>0</v>
      </c>
      <c r="X44" s="6">
        <f>SUM('㈱塩釜:機船'!X44)</f>
        <v>0</v>
      </c>
      <c r="Y44" s="1">
        <f>SUM('㈱塩釜:機船'!Y44)</f>
        <v>0</v>
      </c>
      <c r="Z44" s="1">
        <f>SUM('㈱塩釜:機船'!Z44)</f>
        <v>0</v>
      </c>
      <c r="AA44" s="1">
        <f>SUM('㈱塩釜:機船'!AA44)</f>
        <v>0</v>
      </c>
      <c r="AB44" s="1">
        <f>SUM('㈱塩釜:機船'!AB44)</f>
        <v>0</v>
      </c>
      <c r="AC44" s="1">
        <f>SUM('㈱塩釜:機船'!AC44)</f>
        <v>0</v>
      </c>
      <c r="AD44" s="1">
        <f>SUM('㈱塩釜:機船'!AD44)</f>
        <v>0</v>
      </c>
      <c r="AE44" s="1">
        <f>SUM('㈱塩釜:機船'!AE44)</f>
        <v>0</v>
      </c>
      <c r="AF44" s="1">
        <f>SUM('㈱塩釜:機船'!AF44)</f>
        <v>0</v>
      </c>
      <c r="AG44" s="1">
        <f>SUM('㈱塩釜:機船'!AG44)</f>
        <v>0</v>
      </c>
      <c r="AH44" s="1">
        <f>SUM('㈱塩釜:機船'!AH44)</f>
        <v>0</v>
      </c>
      <c r="AI44" s="1">
        <f>SUM('㈱塩釜:機船'!AI44)</f>
        <v>0</v>
      </c>
      <c r="AJ44" s="1">
        <f>SUM('㈱塩釜:機船'!AJ44)</f>
        <v>0</v>
      </c>
      <c r="AK44" s="1">
        <f>SUM('㈱塩釜:機船'!AK44)</f>
        <v>0</v>
      </c>
      <c r="AL44" s="1">
        <f>SUM('㈱塩釜:機船'!AL44)</f>
        <v>0</v>
      </c>
      <c r="AM44" s="1">
        <f>SUM('㈱塩釜:機船'!AM44)</f>
        <v>0</v>
      </c>
      <c r="AN44" s="1">
        <f t="shared" si="3"/>
        <v>0</v>
      </c>
      <c r="AO44" s="1">
        <f t="shared" si="4"/>
        <v>0</v>
      </c>
      <c r="AP44" s="1">
        <f t="shared" si="5"/>
        <v>0</v>
      </c>
      <c r="AQ44" s="54" t="s">
        <v>23</v>
      </c>
      <c r="AR44" s="394" t="s">
        <v>54</v>
      </c>
      <c r="AS44" s="45"/>
      <c r="AT44" s="22"/>
    </row>
    <row r="45" spans="1:46" ht="18.75">
      <c r="A45" s="46" t="s">
        <v>27</v>
      </c>
      <c r="B45" s="395"/>
      <c r="C45" s="70" t="s">
        <v>24</v>
      </c>
      <c r="D45" s="2">
        <f>SUM('㈱塩釜:機船'!D45)</f>
        <v>0</v>
      </c>
      <c r="E45" s="2">
        <f>SUM('㈱塩釜:機船'!E45)</f>
        <v>0</v>
      </c>
      <c r="F45" s="2">
        <f>SUM('㈱塩釜:機船'!F45)</f>
        <v>0</v>
      </c>
      <c r="G45" s="2">
        <f>SUM('㈱塩釜:機船'!G45)</f>
        <v>0</v>
      </c>
      <c r="H45" s="2">
        <f>SUM('㈱塩釜:機船'!H45)</f>
        <v>0</v>
      </c>
      <c r="I45" s="2">
        <f>SUM('㈱塩釜:機船'!I45)</f>
        <v>0</v>
      </c>
      <c r="J45" s="2">
        <f>SUM('㈱塩釜:機船'!J45)</f>
        <v>0</v>
      </c>
      <c r="K45" s="2">
        <f>SUM('㈱塩釜:機船'!K45)</f>
        <v>0</v>
      </c>
      <c r="L45" s="2">
        <f>SUM('㈱塩釜:機船'!L45)</f>
        <v>0</v>
      </c>
      <c r="M45" s="2">
        <f>SUM('㈱塩釜:機船'!M45)</f>
        <v>0</v>
      </c>
      <c r="N45" s="2">
        <f>SUM('㈱塩釜:機船'!N45)</f>
        <v>0</v>
      </c>
      <c r="O45" s="2">
        <f>SUM('㈱塩釜:機船'!O45)</f>
        <v>0</v>
      </c>
      <c r="P45" s="2">
        <f>SUM('㈱塩釜:機船'!P45)</f>
        <v>0</v>
      </c>
      <c r="Q45" s="2">
        <f>SUM('㈱塩釜:機船'!Q45)</f>
        <v>0</v>
      </c>
      <c r="R45" s="2">
        <f>SUM('㈱塩釜:機船'!R45)</f>
        <v>0</v>
      </c>
      <c r="S45" s="2">
        <f>SUM('㈱塩釜:機船'!S45)</f>
        <v>0</v>
      </c>
      <c r="T45" s="2">
        <f>SUM('㈱塩釜:機船'!T45)</f>
        <v>0</v>
      </c>
      <c r="U45" s="2">
        <f>SUM('㈱塩釜:機船'!U45)</f>
        <v>0</v>
      </c>
      <c r="V45" s="2">
        <f>SUM('㈱塩釜:機船'!V45)</f>
        <v>0</v>
      </c>
      <c r="W45" s="2">
        <f>SUM('㈱塩釜:機船'!W45)</f>
        <v>0</v>
      </c>
      <c r="X45" s="7">
        <f>SUM('㈱塩釜:機船'!X45)</f>
        <v>0</v>
      </c>
      <c r="Y45" s="2">
        <f>SUM('㈱塩釜:機船'!Y45)</f>
        <v>0</v>
      </c>
      <c r="Z45" s="2">
        <f>SUM('㈱塩釜:機船'!Z45)</f>
        <v>0</v>
      </c>
      <c r="AA45" s="2">
        <f>SUM('㈱塩釜:機船'!AA45)</f>
        <v>0</v>
      </c>
      <c r="AB45" s="2">
        <f>SUM('㈱塩釜:機船'!AB45)</f>
        <v>0</v>
      </c>
      <c r="AC45" s="2">
        <f>SUM('㈱塩釜:機船'!AC45)</f>
        <v>0</v>
      </c>
      <c r="AD45" s="2">
        <f>SUM('㈱塩釜:機船'!AD45)</f>
        <v>0</v>
      </c>
      <c r="AE45" s="2">
        <f>SUM('㈱塩釜:機船'!AE45)</f>
        <v>0</v>
      </c>
      <c r="AF45" s="2">
        <f>SUM('㈱塩釜:機船'!AF45)</f>
        <v>0</v>
      </c>
      <c r="AG45" s="2">
        <f>SUM('㈱塩釜:機船'!AG45)</f>
        <v>0</v>
      </c>
      <c r="AH45" s="2">
        <f>SUM('㈱塩釜:機船'!AH45)</f>
        <v>0</v>
      </c>
      <c r="AI45" s="2">
        <f>SUM('㈱塩釜:機船'!AI45)</f>
        <v>0</v>
      </c>
      <c r="AJ45" s="2">
        <f>SUM('㈱塩釜:機船'!AJ45)</f>
        <v>0</v>
      </c>
      <c r="AK45" s="2">
        <f>SUM('㈱塩釜:機船'!AK45)</f>
        <v>0</v>
      </c>
      <c r="AL45" s="2">
        <f>SUM('㈱塩釜:機船'!AL45)</f>
        <v>0</v>
      </c>
      <c r="AM45" s="2">
        <f>SUM('㈱塩釜:機船'!AM45)</f>
        <v>0</v>
      </c>
      <c r="AN45" s="2">
        <f t="shared" si="3"/>
        <v>0</v>
      </c>
      <c r="AO45" s="2">
        <f t="shared" si="4"/>
        <v>0</v>
      </c>
      <c r="AP45" s="2">
        <f t="shared" si="5"/>
        <v>0</v>
      </c>
      <c r="AQ45" s="48" t="s">
        <v>24</v>
      </c>
      <c r="AR45" s="395"/>
      <c r="AS45" s="55" t="s">
        <v>27</v>
      </c>
      <c r="AT45" s="22"/>
    </row>
    <row r="46" spans="1:46" ht="18.75">
      <c r="A46" s="46"/>
      <c r="B46" s="394" t="s">
        <v>55</v>
      </c>
      <c r="C46" s="69" t="s">
        <v>23</v>
      </c>
      <c r="D46" s="1">
        <f>SUM('㈱塩釜:機船'!D46)</f>
        <v>0</v>
      </c>
      <c r="E46" s="1">
        <f>SUM('㈱塩釜:機船'!E46)</f>
        <v>0</v>
      </c>
      <c r="F46" s="1">
        <f>SUM('㈱塩釜:機船'!F46)</f>
        <v>0</v>
      </c>
      <c r="G46" s="1">
        <f>SUM('㈱塩釜:機船'!G46)</f>
        <v>0</v>
      </c>
      <c r="H46" s="1">
        <f>SUM('㈱塩釜:機船'!H46)</f>
        <v>0</v>
      </c>
      <c r="I46" s="1">
        <f>SUM('㈱塩釜:機船'!I46)</f>
        <v>0</v>
      </c>
      <c r="J46" s="1">
        <f>SUM('㈱塩釜:機船'!J46)</f>
        <v>0</v>
      </c>
      <c r="K46" s="1">
        <f>SUM('㈱塩釜:機船'!K46)</f>
        <v>0</v>
      </c>
      <c r="L46" s="1">
        <f>SUM('㈱塩釜:機船'!L46)</f>
        <v>0</v>
      </c>
      <c r="M46" s="1">
        <f>SUM('㈱塩釜:機船'!M46)</f>
        <v>0</v>
      </c>
      <c r="N46" s="1">
        <f>SUM('㈱塩釜:機船'!N46)</f>
        <v>0</v>
      </c>
      <c r="O46" s="1">
        <f>SUM('㈱塩釜:機船'!O46)</f>
        <v>0</v>
      </c>
      <c r="P46" s="1">
        <f>SUM('㈱塩釜:機船'!P46)</f>
        <v>0</v>
      </c>
      <c r="Q46" s="1">
        <f>SUM('㈱塩釜:機船'!Q46)</f>
        <v>0</v>
      </c>
      <c r="R46" s="1">
        <f>SUM('㈱塩釜:機船'!R46)</f>
        <v>0</v>
      </c>
      <c r="S46" s="1">
        <f>SUM('㈱塩釜:機船'!S46)</f>
        <v>0</v>
      </c>
      <c r="T46" s="1">
        <f>SUM('㈱塩釜:機船'!T46)</f>
        <v>0</v>
      </c>
      <c r="U46" s="1">
        <f>SUM('㈱塩釜:機船'!U46)</f>
        <v>0</v>
      </c>
      <c r="V46" s="1">
        <f>SUM('㈱塩釜:機船'!V46)</f>
        <v>0</v>
      </c>
      <c r="W46" s="1">
        <f>SUM('㈱塩釜:機船'!W46)</f>
        <v>0</v>
      </c>
      <c r="X46" s="6">
        <f>SUM('㈱塩釜:機船'!X46)</f>
        <v>0</v>
      </c>
      <c r="Y46" s="1">
        <f>SUM('㈱塩釜:機船'!Y46)</f>
        <v>0</v>
      </c>
      <c r="Z46" s="1">
        <f>SUM('㈱塩釜:機船'!Z46)</f>
        <v>0</v>
      </c>
      <c r="AA46" s="1">
        <f>SUM('㈱塩釜:機船'!AA46)</f>
        <v>0</v>
      </c>
      <c r="AB46" s="1">
        <f>SUM('㈱塩釜:機船'!AB46)</f>
        <v>0</v>
      </c>
      <c r="AC46" s="1">
        <f>SUM('㈱塩釜:機船'!AC46)</f>
        <v>0</v>
      </c>
      <c r="AD46" s="1">
        <f>SUM('㈱塩釜:機船'!AD46)</f>
        <v>0</v>
      </c>
      <c r="AE46" s="1">
        <f>SUM('㈱塩釜:機船'!AE46)</f>
        <v>0</v>
      </c>
      <c r="AF46" s="1">
        <f>SUM('㈱塩釜:機船'!AF46)</f>
        <v>0</v>
      </c>
      <c r="AG46" s="1">
        <f>SUM('㈱塩釜:機船'!AG46)</f>
        <v>0</v>
      </c>
      <c r="AH46" s="1">
        <f>SUM('㈱塩釜:機船'!AH46)</f>
        <v>0</v>
      </c>
      <c r="AI46" s="1">
        <f>SUM('㈱塩釜:機船'!AI46)</f>
        <v>0</v>
      </c>
      <c r="AJ46" s="1">
        <f>SUM('㈱塩釜:機船'!AJ46)</f>
        <v>0</v>
      </c>
      <c r="AK46" s="1">
        <f>SUM('㈱塩釜:機船'!AK46)</f>
        <v>0</v>
      </c>
      <c r="AL46" s="1">
        <f>SUM('㈱塩釜:機船'!AL46)</f>
        <v>0</v>
      </c>
      <c r="AM46" s="1">
        <f>SUM('㈱塩釜:機船'!AM46)</f>
        <v>0</v>
      </c>
      <c r="AN46" s="1">
        <f t="shared" si="3"/>
        <v>0</v>
      </c>
      <c r="AO46" s="1">
        <f t="shared" si="4"/>
        <v>0</v>
      </c>
      <c r="AP46" s="1">
        <f t="shared" si="5"/>
        <v>0</v>
      </c>
      <c r="AQ46" s="44" t="s">
        <v>23</v>
      </c>
      <c r="AR46" s="394" t="s">
        <v>55</v>
      </c>
      <c r="AS46" s="55"/>
      <c r="AT46" s="22"/>
    </row>
    <row r="47" spans="1:46" ht="18.75">
      <c r="A47" s="50"/>
      <c r="B47" s="395"/>
      <c r="C47" s="70" t="s">
        <v>24</v>
      </c>
      <c r="D47" s="2">
        <f>SUM('㈱塩釜:機船'!D47)</f>
        <v>0</v>
      </c>
      <c r="E47" s="2">
        <f>SUM('㈱塩釜:機船'!E47)</f>
        <v>0</v>
      </c>
      <c r="F47" s="2">
        <f>SUM('㈱塩釜:機船'!F47)</f>
        <v>0</v>
      </c>
      <c r="G47" s="2">
        <f>SUM('㈱塩釜:機船'!G47)</f>
        <v>0</v>
      </c>
      <c r="H47" s="2">
        <f>SUM('㈱塩釜:機船'!H47)</f>
        <v>0</v>
      </c>
      <c r="I47" s="2">
        <f>SUM('㈱塩釜:機船'!I47)</f>
        <v>0</v>
      </c>
      <c r="J47" s="2">
        <f>SUM('㈱塩釜:機船'!J47)</f>
        <v>0</v>
      </c>
      <c r="K47" s="2">
        <f>SUM('㈱塩釜:機船'!K47)</f>
        <v>0</v>
      </c>
      <c r="L47" s="2">
        <f>SUM('㈱塩釜:機船'!L47)</f>
        <v>0</v>
      </c>
      <c r="M47" s="2">
        <f>SUM('㈱塩釜:機船'!M47)</f>
        <v>0</v>
      </c>
      <c r="N47" s="2">
        <f>SUM('㈱塩釜:機船'!N47)</f>
        <v>0</v>
      </c>
      <c r="O47" s="2">
        <f>SUM('㈱塩釜:機船'!O47)</f>
        <v>0</v>
      </c>
      <c r="P47" s="2">
        <f>SUM('㈱塩釜:機船'!P47)</f>
        <v>0</v>
      </c>
      <c r="Q47" s="2">
        <f>SUM('㈱塩釜:機船'!Q47)</f>
        <v>0</v>
      </c>
      <c r="R47" s="2">
        <f>SUM('㈱塩釜:機船'!R47)</f>
        <v>0</v>
      </c>
      <c r="S47" s="2">
        <f>SUM('㈱塩釜:機船'!S47)</f>
        <v>0</v>
      </c>
      <c r="T47" s="2">
        <f>SUM('㈱塩釜:機船'!T47)</f>
        <v>0</v>
      </c>
      <c r="U47" s="2">
        <f>SUM('㈱塩釜:機船'!U47)</f>
        <v>0</v>
      </c>
      <c r="V47" s="2">
        <f>SUM('㈱塩釜:機船'!V47)</f>
        <v>0</v>
      </c>
      <c r="W47" s="2">
        <f>SUM('㈱塩釜:機船'!W47)</f>
        <v>0</v>
      </c>
      <c r="X47" s="7">
        <f>SUM('㈱塩釜:機船'!X47)</f>
        <v>0</v>
      </c>
      <c r="Y47" s="2">
        <f>SUM('㈱塩釜:機船'!Y47)</f>
        <v>0</v>
      </c>
      <c r="Z47" s="2">
        <f>SUM('㈱塩釜:機船'!Z47)</f>
        <v>0</v>
      </c>
      <c r="AA47" s="2">
        <f>SUM('㈱塩釜:機船'!AA47)</f>
        <v>0</v>
      </c>
      <c r="AB47" s="2">
        <f>SUM('㈱塩釜:機船'!AB47)</f>
        <v>0</v>
      </c>
      <c r="AC47" s="2">
        <f>SUM('㈱塩釜:機船'!AC47)</f>
        <v>0</v>
      </c>
      <c r="AD47" s="2">
        <f>SUM('㈱塩釜:機船'!AD47)</f>
        <v>0</v>
      </c>
      <c r="AE47" s="2">
        <f>SUM('㈱塩釜:機船'!AE47)</f>
        <v>0</v>
      </c>
      <c r="AF47" s="2">
        <f>SUM('㈱塩釜:機船'!AF47)</f>
        <v>0</v>
      </c>
      <c r="AG47" s="2">
        <f>SUM('㈱塩釜:機船'!AG47)</f>
        <v>0</v>
      </c>
      <c r="AH47" s="2">
        <f>SUM('㈱塩釜:機船'!AH47)</f>
        <v>0</v>
      </c>
      <c r="AI47" s="2">
        <f>SUM('㈱塩釜:機船'!AI47)</f>
        <v>0</v>
      </c>
      <c r="AJ47" s="2">
        <f>SUM('㈱塩釜:機船'!AJ47)</f>
        <v>0</v>
      </c>
      <c r="AK47" s="2">
        <f>SUM('㈱塩釜:機船'!AK47)</f>
        <v>0</v>
      </c>
      <c r="AL47" s="2">
        <f>SUM('㈱塩釜:機船'!AL47)</f>
        <v>0</v>
      </c>
      <c r="AM47" s="2">
        <f>SUM('㈱塩釜:機船'!AM47)</f>
        <v>0</v>
      </c>
      <c r="AN47" s="2">
        <f t="shared" si="3"/>
        <v>0</v>
      </c>
      <c r="AO47" s="2">
        <f t="shared" si="4"/>
        <v>0</v>
      </c>
      <c r="AP47" s="2">
        <f t="shared" si="5"/>
        <v>0</v>
      </c>
      <c r="AQ47" s="51" t="s">
        <v>24</v>
      </c>
      <c r="AR47" s="395"/>
      <c r="AS47" s="56"/>
      <c r="AT47" s="22"/>
    </row>
    <row r="48" spans="1:46" ht="18.75">
      <c r="A48" s="46"/>
      <c r="B48" s="394" t="s">
        <v>56</v>
      </c>
      <c r="C48" s="69" t="s">
        <v>23</v>
      </c>
      <c r="D48" s="1">
        <f>SUM('㈱塩釜:機船'!D48)</f>
        <v>0</v>
      </c>
      <c r="E48" s="1">
        <f>SUM('㈱塩釜:機船'!E48)</f>
        <v>0</v>
      </c>
      <c r="F48" s="1">
        <f>SUM('㈱塩釜:機船'!F48)</f>
        <v>0</v>
      </c>
      <c r="G48" s="1">
        <f>SUM('㈱塩釜:機船'!G48)</f>
        <v>0</v>
      </c>
      <c r="H48" s="1">
        <f>SUM('㈱塩釜:機船'!H48)</f>
        <v>0</v>
      </c>
      <c r="I48" s="1">
        <f>SUM('㈱塩釜:機船'!I48)</f>
        <v>0</v>
      </c>
      <c r="J48" s="1">
        <f>SUM('㈱塩釜:機船'!J48)</f>
        <v>0</v>
      </c>
      <c r="K48" s="1">
        <f>SUM('㈱塩釜:機船'!K48)</f>
        <v>0</v>
      </c>
      <c r="L48" s="1">
        <f>SUM('㈱塩釜:機船'!L48)</f>
        <v>0</v>
      </c>
      <c r="M48" s="1">
        <f>SUM('㈱塩釜:機船'!M48)</f>
        <v>0</v>
      </c>
      <c r="N48" s="1">
        <f>SUM('㈱塩釜:機船'!N48)</f>
        <v>0</v>
      </c>
      <c r="O48" s="1">
        <f>SUM('㈱塩釜:機船'!O48)</f>
        <v>0</v>
      </c>
      <c r="P48" s="1">
        <f>SUM('㈱塩釜:機船'!P48)</f>
        <v>0</v>
      </c>
      <c r="Q48" s="1">
        <f>SUM('㈱塩釜:機船'!Q48)</f>
        <v>0</v>
      </c>
      <c r="R48" s="1">
        <f>SUM('㈱塩釜:機船'!R48)</f>
        <v>0</v>
      </c>
      <c r="S48" s="1">
        <f>SUM('㈱塩釜:機船'!S48)</f>
        <v>0</v>
      </c>
      <c r="T48" s="1">
        <f>SUM('㈱塩釜:機船'!T48)</f>
        <v>0</v>
      </c>
      <c r="U48" s="1">
        <f>SUM('㈱塩釜:機船'!U48)</f>
        <v>0</v>
      </c>
      <c r="V48" s="1">
        <f>SUM('㈱塩釜:機船'!V48)</f>
        <v>0</v>
      </c>
      <c r="W48" s="1">
        <f>SUM('㈱塩釜:機船'!W48)</f>
        <v>0</v>
      </c>
      <c r="X48" s="6">
        <f>SUM('㈱塩釜:機船'!X48)</f>
        <v>0</v>
      </c>
      <c r="Y48" s="1">
        <f>SUM('㈱塩釜:機船'!Y48)</f>
        <v>0</v>
      </c>
      <c r="Z48" s="1">
        <f>SUM('㈱塩釜:機船'!Z48)</f>
        <v>0</v>
      </c>
      <c r="AA48" s="1">
        <f>SUM('㈱塩釜:機船'!AA48)</f>
        <v>0</v>
      </c>
      <c r="AB48" s="1">
        <f>SUM('㈱塩釜:機船'!AB48)</f>
        <v>0</v>
      </c>
      <c r="AC48" s="1">
        <f>SUM('㈱塩釜:機船'!AC48)</f>
        <v>0</v>
      </c>
      <c r="AD48" s="1">
        <f>SUM('㈱塩釜:機船'!AD48)</f>
        <v>0</v>
      </c>
      <c r="AE48" s="1">
        <f>SUM('㈱塩釜:機船'!AE48)</f>
        <v>0</v>
      </c>
      <c r="AF48" s="1">
        <f>SUM('㈱塩釜:機船'!AF48)</f>
        <v>0</v>
      </c>
      <c r="AG48" s="1">
        <f>SUM('㈱塩釜:機船'!AG48)</f>
        <v>0</v>
      </c>
      <c r="AH48" s="1">
        <f>SUM('㈱塩釜:機船'!AH48)</f>
        <v>0</v>
      </c>
      <c r="AI48" s="1">
        <f>SUM('㈱塩釜:機船'!AI48)</f>
        <v>0</v>
      </c>
      <c r="AJ48" s="1">
        <f>SUM('㈱塩釜:機船'!AJ48)</f>
        <v>0</v>
      </c>
      <c r="AK48" s="1">
        <f>SUM('㈱塩釜:機船'!AK48)</f>
        <v>0</v>
      </c>
      <c r="AL48" s="1">
        <f>SUM('㈱塩釜:機船'!AL48)</f>
        <v>0</v>
      </c>
      <c r="AM48" s="1">
        <f>SUM('㈱塩釜:機船'!AM48)</f>
        <v>0</v>
      </c>
      <c r="AN48" s="1">
        <f t="shared" si="3"/>
        <v>0</v>
      </c>
      <c r="AO48" s="1">
        <f t="shared" si="4"/>
        <v>0</v>
      </c>
      <c r="AP48" s="1">
        <f t="shared" si="5"/>
        <v>0</v>
      </c>
      <c r="AQ48" s="44" t="s">
        <v>23</v>
      </c>
      <c r="AR48" s="394" t="s">
        <v>56</v>
      </c>
      <c r="AS48" s="55"/>
      <c r="AT48" s="22"/>
    </row>
    <row r="49" spans="1:46" ht="18.75">
      <c r="A49" s="46" t="s">
        <v>57</v>
      </c>
      <c r="B49" s="395"/>
      <c r="C49" s="70" t="s">
        <v>24</v>
      </c>
      <c r="D49" s="2">
        <f>SUM('㈱塩釜:機船'!D49)</f>
        <v>0</v>
      </c>
      <c r="E49" s="2">
        <f>SUM('㈱塩釜:機船'!E49)</f>
        <v>0</v>
      </c>
      <c r="F49" s="2">
        <f>SUM('㈱塩釜:機船'!F49)</f>
        <v>0</v>
      </c>
      <c r="G49" s="2">
        <f>SUM('㈱塩釜:機船'!G49)</f>
        <v>0</v>
      </c>
      <c r="H49" s="2">
        <f>SUM('㈱塩釜:機船'!H49)</f>
        <v>0</v>
      </c>
      <c r="I49" s="2">
        <f>SUM('㈱塩釜:機船'!I49)</f>
        <v>0</v>
      </c>
      <c r="J49" s="2">
        <f>SUM('㈱塩釜:機船'!J49)</f>
        <v>0</v>
      </c>
      <c r="K49" s="2">
        <f>SUM('㈱塩釜:機船'!K49)</f>
        <v>0</v>
      </c>
      <c r="L49" s="2">
        <f>SUM('㈱塩釜:機船'!L49)</f>
        <v>0</v>
      </c>
      <c r="M49" s="2">
        <f>SUM('㈱塩釜:機船'!M49)</f>
        <v>0</v>
      </c>
      <c r="N49" s="2">
        <f>SUM('㈱塩釜:機船'!N49)</f>
        <v>0</v>
      </c>
      <c r="O49" s="2">
        <f>SUM('㈱塩釜:機船'!O49)</f>
        <v>0</v>
      </c>
      <c r="P49" s="2">
        <f>SUM('㈱塩釜:機船'!P49)</f>
        <v>0</v>
      </c>
      <c r="Q49" s="2">
        <f>SUM('㈱塩釜:機船'!Q49)</f>
        <v>0</v>
      </c>
      <c r="R49" s="2">
        <f>SUM('㈱塩釜:機船'!R49)</f>
        <v>0</v>
      </c>
      <c r="S49" s="2">
        <f>SUM('㈱塩釜:機船'!S49)</f>
        <v>0</v>
      </c>
      <c r="T49" s="2">
        <f>SUM('㈱塩釜:機船'!T49)</f>
        <v>0</v>
      </c>
      <c r="U49" s="2">
        <f>SUM('㈱塩釜:機船'!U49)</f>
        <v>0</v>
      </c>
      <c r="V49" s="2">
        <f>SUM('㈱塩釜:機船'!V49)</f>
        <v>0</v>
      </c>
      <c r="W49" s="2">
        <f>SUM('㈱塩釜:機船'!W49)</f>
        <v>0</v>
      </c>
      <c r="X49" s="7">
        <f>SUM('㈱塩釜:機船'!X49)</f>
        <v>0</v>
      </c>
      <c r="Y49" s="2">
        <f>SUM('㈱塩釜:機船'!Y49)</f>
        <v>0</v>
      </c>
      <c r="Z49" s="2">
        <f>SUM('㈱塩釜:機船'!Z49)</f>
        <v>0</v>
      </c>
      <c r="AA49" s="2">
        <f>SUM('㈱塩釜:機船'!AA49)</f>
        <v>0</v>
      </c>
      <c r="AB49" s="2">
        <f>SUM('㈱塩釜:機船'!AB49)</f>
        <v>0</v>
      </c>
      <c r="AC49" s="2">
        <f>SUM('㈱塩釜:機船'!AC49)</f>
        <v>0</v>
      </c>
      <c r="AD49" s="2">
        <f>SUM('㈱塩釜:機船'!AD49)</f>
        <v>0</v>
      </c>
      <c r="AE49" s="2">
        <f>SUM('㈱塩釜:機船'!AE49)</f>
        <v>0</v>
      </c>
      <c r="AF49" s="2">
        <f>SUM('㈱塩釜:機船'!AF49)</f>
        <v>0</v>
      </c>
      <c r="AG49" s="2">
        <f>SUM('㈱塩釜:機船'!AG49)</f>
        <v>0</v>
      </c>
      <c r="AH49" s="2">
        <f>SUM('㈱塩釜:機船'!AH49)</f>
        <v>0</v>
      </c>
      <c r="AI49" s="2">
        <f>SUM('㈱塩釜:機船'!AI49)</f>
        <v>0</v>
      </c>
      <c r="AJ49" s="2">
        <f>SUM('㈱塩釜:機船'!AJ49)</f>
        <v>0</v>
      </c>
      <c r="AK49" s="2">
        <f>SUM('㈱塩釜:機船'!AK49)</f>
        <v>0</v>
      </c>
      <c r="AL49" s="2">
        <f>SUM('㈱塩釜:機船'!AL49)</f>
        <v>0</v>
      </c>
      <c r="AM49" s="2">
        <f>SUM('㈱塩釜:機船'!AM49)</f>
        <v>0</v>
      </c>
      <c r="AN49" s="2">
        <f t="shared" si="3"/>
        <v>0</v>
      </c>
      <c r="AO49" s="2">
        <f t="shared" si="4"/>
        <v>0</v>
      </c>
      <c r="AP49" s="2">
        <f t="shared" si="5"/>
        <v>0</v>
      </c>
      <c r="AQ49" s="48" t="s">
        <v>24</v>
      </c>
      <c r="AR49" s="395"/>
      <c r="AS49" s="55" t="s">
        <v>57</v>
      </c>
      <c r="AT49" s="22"/>
    </row>
    <row r="50" spans="1:46" ht="18.75">
      <c r="A50" s="46"/>
      <c r="B50" s="394" t="s">
        <v>58</v>
      </c>
      <c r="C50" s="69" t="s">
        <v>23</v>
      </c>
      <c r="D50" s="1">
        <f>SUM('㈱塩釜:機船'!D50)</f>
        <v>0</v>
      </c>
      <c r="E50" s="1">
        <f>SUM('㈱塩釜:機船'!E50)</f>
        <v>0</v>
      </c>
      <c r="F50" s="1">
        <f>SUM('㈱塩釜:機船'!F50)</f>
        <v>0</v>
      </c>
      <c r="G50" s="1">
        <f>SUM('㈱塩釜:機船'!G50)</f>
        <v>0</v>
      </c>
      <c r="H50" s="1">
        <f>SUM('㈱塩釜:機船'!H50)</f>
        <v>0</v>
      </c>
      <c r="I50" s="1">
        <f>SUM('㈱塩釜:機船'!I50)</f>
        <v>0</v>
      </c>
      <c r="J50" s="1">
        <f>SUM('㈱塩釜:機船'!J50)</f>
        <v>0</v>
      </c>
      <c r="K50" s="1">
        <f>SUM('㈱塩釜:機船'!K50)</f>
        <v>0</v>
      </c>
      <c r="L50" s="1">
        <f>SUM('㈱塩釜:機船'!L50)</f>
        <v>0</v>
      </c>
      <c r="M50" s="1">
        <f>SUM('㈱塩釜:機船'!M50)</f>
        <v>0</v>
      </c>
      <c r="N50" s="1">
        <f>SUM('㈱塩釜:機船'!N50)</f>
        <v>0</v>
      </c>
      <c r="O50" s="1">
        <f>SUM('㈱塩釜:機船'!O50)</f>
        <v>0</v>
      </c>
      <c r="P50" s="1">
        <f>SUM('㈱塩釜:機船'!P50)</f>
        <v>0</v>
      </c>
      <c r="Q50" s="1">
        <f>SUM('㈱塩釜:機船'!Q50)</f>
        <v>0</v>
      </c>
      <c r="R50" s="1">
        <f>SUM('㈱塩釜:機船'!R50)</f>
        <v>0</v>
      </c>
      <c r="S50" s="1">
        <f>SUM('㈱塩釜:機船'!S50)</f>
        <v>0</v>
      </c>
      <c r="T50" s="1">
        <f>SUM('㈱塩釜:機船'!T50)</f>
        <v>0</v>
      </c>
      <c r="U50" s="1">
        <f>SUM('㈱塩釜:機船'!U50)</f>
        <v>0</v>
      </c>
      <c r="V50" s="1">
        <f>SUM('㈱塩釜:機船'!V50)</f>
        <v>0</v>
      </c>
      <c r="W50" s="1">
        <f>SUM('㈱塩釜:機船'!W50)</f>
        <v>0</v>
      </c>
      <c r="X50" s="6">
        <f>SUM('㈱塩釜:機船'!X50)</f>
        <v>0</v>
      </c>
      <c r="Y50" s="1">
        <f>SUM('㈱塩釜:機船'!Y50)</f>
        <v>1</v>
      </c>
      <c r="Z50" s="1">
        <f>SUM('㈱塩釜:機船'!Z50)</f>
        <v>281.479</v>
      </c>
      <c r="AA50" s="1">
        <f>SUM('㈱塩釜:機船'!AA50)</f>
        <v>60907.161</v>
      </c>
      <c r="AB50" s="1">
        <f>SUM('㈱塩釜:機船'!AB50)</f>
        <v>0</v>
      </c>
      <c r="AC50" s="1">
        <f>SUM('㈱塩釜:機船'!AC50)</f>
        <v>0</v>
      </c>
      <c r="AD50" s="1">
        <f>SUM('㈱塩釜:機船'!AD50)</f>
        <v>0</v>
      </c>
      <c r="AE50" s="1">
        <f>SUM('㈱塩釜:機船'!AE50)</f>
        <v>0</v>
      </c>
      <c r="AF50" s="1">
        <f>SUM('㈱塩釜:機船'!AF50)</f>
        <v>0</v>
      </c>
      <c r="AG50" s="1">
        <f>SUM('㈱塩釜:機船'!AG50)</f>
        <v>0</v>
      </c>
      <c r="AH50" s="1">
        <f>SUM('㈱塩釜:機船'!AH50)</f>
        <v>0</v>
      </c>
      <c r="AI50" s="1">
        <f>SUM('㈱塩釜:機船'!AI50)</f>
        <v>0</v>
      </c>
      <c r="AJ50" s="1">
        <f>SUM('㈱塩釜:機船'!AJ50)</f>
        <v>0</v>
      </c>
      <c r="AK50" s="1">
        <f>SUM('㈱塩釜:機船'!AK50)</f>
        <v>0</v>
      </c>
      <c r="AL50" s="1">
        <f>SUM('㈱塩釜:機船'!AL50)</f>
        <v>0</v>
      </c>
      <c r="AM50" s="1">
        <f>SUM('㈱塩釜:機船'!AM50)</f>
        <v>0</v>
      </c>
      <c r="AN50" s="1">
        <f t="shared" si="3"/>
        <v>1</v>
      </c>
      <c r="AO50" s="1">
        <f t="shared" si="4"/>
        <v>281.479</v>
      </c>
      <c r="AP50" s="1">
        <f t="shared" si="5"/>
        <v>60907.161</v>
      </c>
      <c r="AQ50" s="44" t="s">
        <v>23</v>
      </c>
      <c r="AR50" s="394" t="s">
        <v>58</v>
      </c>
      <c r="AS50" s="53"/>
      <c r="AT50" s="22"/>
    </row>
    <row r="51" spans="1:46" ht="18.75">
      <c r="A51" s="46"/>
      <c r="B51" s="395"/>
      <c r="C51" s="70" t="s">
        <v>24</v>
      </c>
      <c r="D51" s="2">
        <f>SUM('㈱塩釜:機船'!D51)</f>
        <v>0</v>
      </c>
      <c r="E51" s="2">
        <f>SUM('㈱塩釜:機船'!E51)</f>
        <v>0</v>
      </c>
      <c r="F51" s="2">
        <f>SUM('㈱塩釜:機船'!F51)</f>
        <v>0</v>
      </c>
      <c r="G51" s="2">
        <f>SUM('㈱塩釜:機船'!G51)</f>
        <v>0</v>
      </c>
      <c r="H51" s="2">
        <f>SUM('㈱塩釜:機船'!H51)</f>
        <v>0</v>
      </c>
      <c r="I51" s="2">
        <f>SUM('㈱塩釜:機船'!I51)</f>
        <v>0</v>
      </c>
      <c r="J51" s="2">
        <f>SUM('㈱塩釜:機船'!J51)</f>
        <v>0</v>
      </c>
      <c r="K51" s="2">
        <f>SUM('㈱塩釜:機船'!K51)</f>
        <v>0</v>
      </c>
      <c r="L51" s="2">
        <f>SUM('㈱塩釜:機船'!L51)</f>
        <v>0</v>
      </c>
      <c r="M51" s="2">
        <f>SUM('㈱塩釜:機船'!M51)</f>
        <v>0</v>
      </c>
      <c r="N51" s="2">
        <f>SUM('㈱塩釜:機船'!N51)</f>
        <v>0</v>
      </c>
      <c r="O51" s="2">
        <f>SUM('㈱塩釜:機船'!O51)</f>
        <v>0</v>
      </c>
      <c r="P51" s="2">
        <f>SUM('㈱塩釜:機船'!P51)</f>
        <v>0</v>
      </c>
      <c r="Q51" s="2">
        <f>SUM('㈱塩釜:機船'!Q51)</f>
        <v>0</v>
      </c>
      <c r="R51" s="2">
        <f>SUM('㈱塩釜:機船'!R51)</f>
        <v>0</v>
      </c>
      <c r="S51" s="2">
        <f>SUM('㈱塩釜:機船'!S51)</f>
        <v>0</v>
      </c>
      <c r="T51" s="2">
        <f>SUM('㈱塩釜:機船'!T51)</f>
        <v>0</v>
      </c>
      <c r="U51" s="2">
        <f>SUM('㈱塩釜:機船'!U51)</f>
        <v>0</v>
      </c>
      <c r="V51" s="2">
        <f>SUM('㈱塩釜:機船'!V51)</f>
        <v>0</v>
      </c>
      <c r="W51" s="2">
        <f>SUM('㈱塩釜:機船'!W51)</f>
        <v>0</v>
      </c>
      <c r="X51" s="7">
        <f>SUM('㈱塩釜:機船'!X51)</f>
        <v>0</v>
      </c>
      <c r="Y51" s="2">
        <f>SUM('㈱塩釜:機船'!Y51)</f>
        <v>0</v>
      </c>
      <c r="Z51" s="2">
        <f>SUM('㈱塩釜:機船'!Z51)</f>
        <v>0</v>
      </c>
      <c r="AA51" s="2">
        <f>SUM('㈱塩釜:機船'!AA51)</f>
        <v>0</v>
      </c>
      <c r="AB51" s="2">
        <f>SUM('㈱塩釜:機船'!AB51)</f>
        <v>0</v>
      </c>
      <c r="AC51" s="2">
        <f>SUM('㈱塩釜:機船'!AC51)</f>
        <v>0</v>
      </c>
      <c r="AD51" s="2">
        <f>SUM('㈱塩釜:機船'!AD51)</f>
        <v>0</v>
      </c>
      <c r="AE51" s="2">
        <f>SUM('㈱塩釜:機船'!AE51)</f>
        <v>0</v>
      </c>
      <c r="AF51" s="2">
        <f>SUM('㈱塩釜:機船'!AF51)</f>
        <v>0</v>
      </c>
      <c r="AG51" s="2">
        <f>SUM('㈱塩釜:機船'!AG51)</f>
        <v>0</v>
      </c>
      <c r="AH51" s="2">
        <f>SUM('㈱塩釜:機船'!AH51)</f>
        <v>0</v>
      </c>
      <c r="AI51" s="2">
        <f>SUM('㈱塩釜:機船'!AI51)</f>
        <v>0</v>
      </c>
      <c r="AJ51" s="2">
        <f>SUM('㈱塩釜:機船'!AJ51)</f>
        <v>0</v>
      </c>
      <c r="AK51" s="2">
        <f>SUM('㈱塩釜:機船'!AK51)</f>
        <v>0</v>
      </c>
      <c r="AL51" s="2">
        <f>SUM('㈱塩釜:機船'!AL51)</f>
        <v>0</v>
      </c>
      <c r="AM51" s="2">
        <f>SUM('㈱塩釜:機船'!AM51)</f>
        <v>0</v>
      </c>
      <c r="AN51" s="2">
        <f t="shared" si="3"/>
        <v>0</v>
      </c>
      <c r="AO51" s="2">
        <f t="shared" si="4"/>
        <v>0</v>
      </c>
      <c r="AP51" s="2">
        <f t="shared" si="5"/>
        <v>0</v>
      </c>
      <c r="AQ51" s="48" t="s">
        <v>24</v>
      </c>
      <c r="AR51" s="395"/>
      <c r="AS51" s="55"/>
      <c r="AT51" s="22"/>
    </row>
    <row r="52" spans="1:46" ht="18.75">
      <c r="A52" s="46"/>
      <c r="B52" s="394" t="s">
        <v>59</v>
      </c>
      <c r="C52" s="69" t="s">
        <v>23</v>
      </c>
      <c r="D52" s="1">
        <f>SUM('㈱塩釜:機船'!D52)</f>
        <v>0</v>
      </c>
      <c r="E52" s="1">
        <f>SUM('㈱塩釜:機船'!E52)</f>
        <v>0</v>
      </c>
      <c r="F52" s="1">
        <f>SUM('㈱塩釜:機船'!F52)</f>
        <v>0</v>
      </c>
      <c r="G52" s="1">
        <f>SUM('㈱塩釜:機船'!G52)</f>
        <v>0</v>
      </c>
      <c r="H52" s="1">
        <f>SUM('㈱塩釜:機船'!H52)</f>
        <v>0</v>
      </c>
      <c r="I52" s="1">
        <f>SUM('㈱塩釜:機船'!I52)</f>
        <v>0</v>
      </c>
      <c r="J52" s="1">
        <f>SUM('㈱塩釜:機船'!J52)</f>
        <v>0</v>
      </c>
      <c r="K52" s="1">
        <f>SUM('㈱塩釜:機船'!K52)</f>
        <v>0</v>
      </c>
      <c r="L52" s="1">
        <f>SUM('㈱塩釜:機船'!L52)</f>
        <v>0</v>
      </c>
      <c r="M52" s="1">
        <f>SUM('㈱塩釜:機船'!M52)</f>
        <v>0</v>
      </c>
      <c r="N52" s="1">
        <f>SUM('㈱塩釜:機船'!N52)</f>
        <v>0</v>
      </c>
      <c r="O52" s="1">
        <f>SUM('㈱塩釜:機船'!O52)</f>
        <v>0</v>
      </c>
      <c r="P52" s="1">
        <f>SUM('㈱塩釜:機船'!P52)</f>
        <v>0</v>
      </c>
      <c r="Q52" s="1">
        <f>SUM('㈱塩釜:機船'!Q52)</f>
        <v>0</v>
      </c>
      <c r="R52" s="1">
        <f>SUM('㈱塩釜:機船'!R52)</f>
        <v>0</v>
      </c>
      <c r="S52" s="1">
        <f>SUM('㈱塩釜:機船'!S52)</f>
        <v>0</v>
      </c>
      <c r="T52" s="1">
        <f>SUM('㈱塩釜:機船'!T52)</f>
        <v>0</v>
      </c>
      <c r="U52" s="1">
        <f>SUM('㈱塩釜:機船'!U52)</f>
        <v>0</v>
      </c>
      <c r="V52" s="1">
        <f>SUM('㈱塩釜:機船'!V52)</f>
        <v>0</v>
      </c>
      <c r="W52" s="1">
        <f>SUM('㈱塩釜:機船'!W52)</f>
        <v>0</v>
      </c>
      <c r="X52" s="6">
        <f>SUM('㈱塩釜:機船'!X52)</f>
        <v>0</v>
      </c>
      <c r="Y52" s="1">
        <f>SUM('㈱塩釜:機船'!Y52)</f>
        <v>0</v>
      </c>
      <c r="Z52" s="1">
        <f>SUM('㈱塩釜:機船'!Z52)</f>
        <v>0</v>
      </c>
      <c r="AA52" s="1">
        <f>SUM('㈱塩釜:機船'!AA52)</f>
        <v>0</v>
      </c>
      <c r="AB52" s="1">
        <f>SUM('㈱塩釜:機船'!AB52)</f>
        <v>0</v>
      </c>
      <c r="AC52" s="1">
        <f>SUM('㈱塩釜:機船'!AC52)</f>
        <v>0</v>
      </c>
      <c r="AD52" s="1">
        <f>SUM('㈱塩釜:機船'!AD52)</f>
        <v>0</v>
      </c>
      <c r="AE52" s="1">
        <f>SUM('㈱塩釜:機船'!AE52)</f>
        <v>0</v>
      </c>
      <c r="AF52" s="1">
        <f>SUM('㈱塩釜:機船'!AF52)</f>
        <v>0</v>
      </c>
      <c r="AG52" s="1">
        <f>SUM('㈱塩釜:機船'!AG52)</f>
        <v>0</v>
      </c>
      <c r="AH52" s="1">
        <f>SUM('㈱塩釜:機船'!AH52)</f>
        <v>0</v>
      </c>
      <c r="AI52" s="1">
        <f>SUM('㈱塩釜:機船'!AI52)</f>
        <v>0</v>
      </c>
      <c r="AJ52" s="1">
        <f>SUM('㈱塩釜:機船'!AJ52)</f>
        <v>0</v>
      </c>
      <c r="AK52" s="1">
        <f>SUM('㈱塩釜:機船'!AK52)</f>
        <v>0</v>
      </c>
      <c r="AL52" s="1">
        <f>SUM('㈱塩釜:機船'!AL52)</f>
        <v>0</v>
      </c>
      <c r="AM52" s="1">
        <f>SUM('㈱塩釜:機船'!AM52)</f>
        <v>0</v>
      </c>
      <c r="AN52" s="1">
        <f t="shared" si="3"/>
        <v>0</v>
      </c>
      <c r="AO52" s="1">
        <f t="shared" si="4"/>
        <v>0</v>
      </c>
      <c r="AP52" s="1">
        <f t="shared" si="5"/>
        <v>0</v>
      </c>
      <c r="AQ52" s="44" t="s">
        <v>23</v>
      </c>
      <c r="AR52" s="394" t="s">
        <v>59</v>
      </c>
      <c r="AS52" s="55"/>
      <c r="AT52" s="22"/>
    </row>
    <row r="53" spans="1:46" ht="18.75">
      <c r="A53" s="46" t="s">
        <v>27</v>
      </c>
      <c r="B53" s="395"/>
      <c r="C53" s="70" t="s">
        <v>24</v>
      </c>
      <c r="D53" s="2">
        <f>SUM('㈱塩釜:機船'!D53)</f>
        <v>0</v>
      </c>
      <c r="E53" s="2">
        <f>SUM('㈱塩釜:機船'!E53)</f>
        <v>0</v>
      </c>
      <c r="F53" s="2">
        <f>SUM('㈱塩釜:機船'!F53)</f>
        <v>0</v>
      </c>
      <c r="G53" s="2">
        <f>SUM('㈱塩釜:機船'!G53)</f>
        <v>0</v>
      </c>
      <c r="H53" s="2">
        <f>SUM('㈱塩釜:機船'!H53)</f>
        <v>0</v>
      </c>
      <c r="I53" s="2">
        <f>SUM('㈱塩釜:機船'!I53)</f>
        <v>0</v>
      </c>
      <c r="J53" s="2">
        <f>SUM('㈱塩釜:機船'!J53)</f>
        <v>0</v>
      </c>
      <c r="K53" s="2">
        <f>SUM('㈱塩釜:機船'!K53)</f>
        <v>0</v>
      </c>
      <c r="L53" s="2">
        <f>SUM('㈱塩釜:機船'!L53)</f>
        <v>0</v>
      </c>
      <c r="M53" s="2">
        <f>SUM('㈱塩釜:機船'!M53)</f>
        <v>0</v>
      </c>
      <c r="N53" s="2">
        <f>SUM('㈱塩釜:機船'!N53)</f>
        <v>0</v>
      </c>
      <c r="O53" s="2">
        <f>SUM('㈱塩釜:機船'!O53)</f>
        <v>0</v>
      </c>
      <c r="P53" s="2">
        <f>SUM('㈱塩釜:機船'!P53)</f>
        <v>0</v>
      </c>
      <c r="Q53" s="2">
        <f>SUM('㈱塩釜:機船'!Q53)</f>
        <v>0</v>
      </c>
      <c r="R53" s="2">
        <f>SUM('㈱塩釜:機船'!R53)</f>
        <v>0</v>
      </c>
      <c r="S53" s="2">
        <f>SUM('㈱塩釜:機船'!S53)</f>
        <v>0</v>
      </c>
      <c r="T53" s="2">
        <f>SUM('㈱塩釜:機船'!T53)</f>
        <v>0</v>
      </c>
      <c r="U53" s="2">
        <f>SUM('㈱塩釜:機船'!U53)</f>
        <v>0</v>
      </c>
      <c r="V53" s="2">
        <f>SUM('㈱塩釜:機船'!V53)</f>
        <v>8</v>
      </c>
      <c r="W53" s="2">
        <f>SUM('㈱塩釜:機船'!W53)</f>
        <v>203.2342</v>
      </c>
      <c r="X53" s="7">
        <f>SUM('㈱塩釜:機船'!X53)</f>
        <v>40760.781</v>
      </c>
      <c r="Y53" s="2">
        <f>SUM('㈱塩釜:機船'!Y53)</f>
        <v>5</v>
      </c>
      <c r="Z53" s="2">
        <f>SUM('㈱塩釜:機船'!Z53)</f>
        <v>50.181200000000004</v>
      </c>
      <c r="AA53" s="2">
        <f>SUM('㈱塩釜:機船'!AA53)</f>
        <v>18347.543</v>
      </c>
      <c r="AB53" s="2">
        <f>SUM('㈱塩釜:機船'!AB53)</f>
        <v>0</v>
      </c>
      <c r="AC53" s="2">
        <f>SUM('㈱塩釜:機船'!AC53)</f>
        <v>0</v>
      </c>
      <c r="AD53" s="2">
        <f>SUM('㈱塩釜:機船'!AD53)</f>
        <v>0</v>
      </c>
      <c r="AE53" s="2">
        <f>SUM('㈱塩釜:機船'!AE53)</f>
        <v>0</v>
      </c>
      <c r="AF53" s="2">
        <f>SUM('㈱塩釜:機船'!AF53)</f>
        <v>0</v>
      </c>
      <c r="AG53" s="2">
        <f>SUM('㈱塩釜:機船'!AG53)</f>
        <v>0</v>
      </c>
      <c r="AH53" s="2">
        <f>SUM('㈱塩釜:機船'!AH53)</f>
        <v>0</v>
      </c>
      <c r="AI53" s="2">
        <f>SUM('㈱塩釜:機船'!AI53)</f>
        <v>0</v>
      </c>
      <c r="AJ53" s="2">
        <f>SUM('㈱塩釜:機船'!AJ53)</f>
        <v>0</v>
      </c>
      <c r="AK53" s="2">
        <f>SUM('㈱塩釜:機船'!AK53)</f>
        <v>0</v>
      </c>
      <c r="AL53" s="2">
        <f>SUM('㈱塩釜:機船'!AL53)</f>
        <v>0</v>
      </c>
      <c r="AM53" s="2">
        <f>SUM('㈱塩釜:機船'!AM53)</f>
        <v>0</v>
      </c>
      <c r="AN53" s="2">
        <f t="shared" si="3"/>
        <v>13</v>
      </c>
      <c r="AO53" s="2">
        <f t="shared" si="4"/>
        <v>253.41539999999998</v>
      </c>
      <c r="AP53" s="2">
        <f t="shared" si="5"/>
        <v>59108.32400000001</v>
      </c>
      <c r="AQ53" s="48" t="s">
        <v>24</v>
      </c>
      <c r="AR53" s="395"/>
      <c r="AS53" s="55" t="s">
        <v>27</v>
      </c>
      <c r="AT53" s="22"/>
    </row>
    <row r="54" spans="1:46" ht="18.75">
      <c r="A54" s="46"/>
      <c r="B54" s="394" t="s">
        <v>60</v>
      </c>
      <c r="C54" s="69" t="s">
        <v>23</v>
      </c>
      <c r="D54" s="1">
        <f>SUM('㈱塩釜:機船'!D54)</f>
        <v>0</v>
      </c>
      <c r="E54" s="1">
        <f>SUM('㈱塩釜:機船'!E54)</f>
        <v>0</v>
      </c>
      <c r="F54" s="1">
        <f>SUM('㈱塩釜:機船'!F54)</f>
        <v>0</v>
      </c>
      <c r="G54" s="1">
        <f>SUM('㈱塩釜:機船'!G54)</f>
        <v>0</v>
      </c>
      <c r="H54" s="1">
        <f>SUM('㈱塩釜:機船'!H54)</f>
        <v>0</v>
      </c>
      <c r="I54" s="1">
        <f>SUM('㈱塩釜:機船'!I54)</f>
        <v>0</v>
      </c>
      <c r="J54" s="1">
        <f>SUM('㈱塩釜:機船'!J54)</f>
        <v>0</v>
      </c>
      <c r="K54" s="1">
        <f>SUM('㈱塩釜:機船'!K54)</f>
        <v>0</v>
      </c>
      <c r="L54" s="1">
        <f>SUM('㈱塩釜:機船'!L54)</f>
        <v>0</v>
      </c>
      <c r="M54" s="1">
        <f>SUM('㈱塩釜:機船'!M54)</f>
        <v>0</v>
      </c>
      <c r="N54" s="1">
        <f>SUM('㈱塩釜:機船'!N54)</f>
        <v>0</v>
      </c>
      <c r="O54" s="1">
        <f>SUM('㈱塩釜:機船'!O54)</f>
        <v>0</v>
      </c>
      <c r="P54" s="1">
        <f>SUM('㈱塩釜:機船'!P54)</f>
        <v>0</v>
      </c>
      <c r="Q54" s="1">
        <f>SUM('㈱塩釜:機船'!Q54)</f>
        <v>0</v>
      </c>
      <c r="R54" s="1">
        <f>SUM('㈱塩釜:機船'!R54)</f>
        <v>0</v>
      </c>
      <c r="S54" s="1">
        <f>SUM('㈱塩釜:機船'!S54)</f>
        <v>0</v>
      </c>
      <c r="T54" s="1">
        <f>SUM('㈱塩釜:機船'!T54)</f>
        <v>0</v>
      </c>
      <c r="U54" s="1">
        <f>SUM('㈱塩釜:機船'!U54)</f>
        <v>0</v>
      </c>
      <c r="V54" s="1">
        <f>SUM('㈱塩釜:機船'!V54)</f>
        <v>0</v>
      </c>
      <c r="W54" s="1">
        <f>SUM('㈱塩釜:機船'!W54)</f>
        <v>0</v>
      </c>
      <c r="X54" s="6">
        <f>SUM('㈱塩釜:機船'!X54)</f>
        <v>0</v>
      </c>
      <c r="Y54" s="1">
        <f>SUM('㈱塩釜:機船'!Y54)</f>
        <v>0</v>
      </c>
      <c r="Z54" s="1">
        <f>SUM('㈱塩釜:機船'!Z54)</f>
        <v>0</v>
      </c>
      <c r="AA54" s="1">
        <f>SUM('㈱塩釜:機船'!AA54)</f>
        <v>0</v>
      </c>
      <c r="AB54" s="1">
        <f>SUM('㈱塩釜:機船'!AB54)</f>
        <v>0</v>
      </c>
      <c r="AC54" s="1">
        <f>SUM('㈱塩釜:機船'!AC54)</f>
        <v>0</v>
      </c>
      <c r="AD54" s="1">
        <f>SUM('㈱塩釜:機船'!AD54)</f>
        <v>0</v>
      </c>
      <c r="AE54" s="1">
        <f>SUM('㈱塩釜:機船'!AE54)</f>
        <v>0</v>
      </c>
      <c r="AF54" s="1">
        <f>SUM('㈱塩釜:機船'!AF54)</f>
        <v>0</v>
      </c>
      <c r="AG54" s="1">
        <f>SUM('㈱塩釜:機船'!AG54)</f>
        <v>0</v>
      </c>
      <c r="AH54" s="1">
        <f>SUM('㈱塩釜:機船'!AH54)</f>
        <v>0</v>
      </c>
      <c r="AI54" s="1">
        <f>SUM('㈱塩釜:機船'!AI54)</f>
        <v>0</v>
      </c>
      <c r="AJ54" s="1">
        <f>SUM('㈱塩釜:機船'!AJ54)</f>
        <v>0</v>
      </c>
      <c r="AK54" s="1">
        <f>SUM('㈱塩釜:機船'!AK54)</f>
        <v>0</v>
      </c>
      <c r="AL54" s="1">
        <f>SUM('㈱塩釜:機船'!AL54)</f>
        <v>0</v>
      </c>
      <c r="AM54" s="1">
        <f>SUM('㈱塩釜:機船'!AM54)</f>
        <v>0</v>
      </c>
      <c r="AN54" s="1">
        <f t="shared" si="3"/>
        <v>0</v>
      </c>
      <c r="AO54" s="1">
        <f t="shared" si="4"/>
        <v>0</v>
      </c>
      <c r="AP54" s="1">
        <f t="shared" si="5"/>
        <v>0</v>
      </c>
      <c r="AQ54" s="44" t="s">
        <v>23</v>
      </c>
      <c r="AR54" s="394" t="s">
        <v>60</v>
      </c>
      <c r="AS54" s="45"/>
      <c r="AT54" s="22"/>
    </row>
    <row r="55" spans="1:46" ht="18.75">
      <c r="A55" s="50"/>
      <c r="B55" s="395"/>
      <c r="C55" s="70" t="s">
        <v>24</v>
      </c>
      <c r="D55" s="2">
        <f>SUM('㈱塩釜:機船'!D55)</f>
        <v>0</v>
      </c>
      <c r="E55" s="2">
        <f>SUM('㈱塩釜:機船'!E55)</f>
        <v>0</v>
      </c>
      <c r="F55" s="2">
        <f>SUM('㈱塩釜:機船'!F55)</f>
        <v>0</v>
      </c>
      <c r="G55" s="2">
        <f>SUM('㈱塩釜:機船'!G55)</f>
        <v>0</v>
      </c>
      <c r="H55" s="2">
        <f>SUM('㈱塩釜:機船'!H55)</f>
        <v>0</v>
      </c>
      <c r="I55" s="2">
        <f>SUM('㈱塩釜:機船'!I55)</f>
        <v>0</v>
      </c>
      <c r="J55" s="2">
        <f>SUM('㈱塩釜:機船'!J55)</f>
        <v>0</v>
      </c>
      <c r="K55" s="2">
        <f>SUM('㈱塩釜:機船'!K55)</f>
        <v>0</v>
      </c>
      <c r="L55" s="2">
        <f>SUM('㈱塩釜:機船'!L55)</f>
        <v>0</v>
      </c>
      <c r="M55" s="2">
        <f>SUM('㈱塩釜:機船'!M55)</f>
        <v>0</v>
      </c>
      <c r="N55" s="2">
        <f>SUM('㈱塩釜:機船'!N55)</f>
        <v>0</v>
      </c>
      <c r="O55" s="2">
        <f>SUM('㈱塩釜:機船'!O55)</f>
        <v>0</v>
      </c>
      <c r="P55" s="2">
        <f>SUM('㈱塩釜:機船'!P55)</f>
        <v>0</v>
      </c>
      <c r="Q55" s="2">
        <f>SUM('㈱塩釜:機船'!Q55)</f>
        <v>0</v>
      </c>
      <c r="R55" s="2">
        <f>SUM('㈱塩釜:機船'!R55)</f>
        <v>0</v>
      </c>
      <c r="S55" s="2">
        <f>SUM('㈱塩釜:機船'!S55)</f>
        <v>0</v>
      </c>
      <c r="T55" s="2">
        <f>SUM('㈱塩釜:機船'!T55)</f>
        <v>0</v>
      </c>
      <c r="U55" s="2">
        <f>SUM('㈱塩釜:機船'!U55)</f>
        <v>0</v>
      </c>
      <c r="V55" s="2">
        <f>SUM('㈱塩釜:機船'!V55)</f>
        <v>0</v>
      </c>
      <c r="W55" s="2">
        <f>SUM('㈱塩釜:機船'!W55)</f>
        <v>0</v>
      </c>
      <c r="X55" s="7">
        <f>SUM('㈱塩釜:機船'!X55)</f>
        <v>0</v>
      </c>
      <c r="Y55" s="2">
        <f>SUM('㈱塩釜:機船'!Y55)</f>
        <v>0</v>
      </c>
      <c r="Z55" s="2">
        <f>SUM('㈱塩釜:機船'!Z55)</f>
        <v>0</v>
      </c>
      <c r="AA55" s="2">
        <f>SUM('㈱塩釜:機船'!AA55)</f>
        <v>0</v>
      </c>
      <c r="AB55" s="2">
        <f>SUM('㈱塩釜:機船'!AB55)</f>
        <v>0</v>
      </c>
      <c r="AC55" s="2">
        <f>SUM('㈱塩釜:機船'!AC55)</f>
        <v>0</v>
      </c>
      <c r="AD55" s="2">
        <f>SUM('㈱塩釜:機船'!AD55)</f>
        <v>0</v>
      </c>
      <c r="AE55" s="2">
        <f>SUM('㈱塩釜:機船'!AE55)</f>
        <v>0</v>
      </c>
      <c r="AF55" s="2">
        <f>SUM('㈱塩釜:機船'!AF55)</f>
        <v>0</v>
      </c>
      <c r="AG55" s="2">
        <f>SUM('㈱塩釜:機船'!AG55)</f>
        <v>0</v>
      </c>
      <c r="AH55" s="2">
        <f>SUM('㈱塩釜:機船'!AH55)</f>
        <v>0</v>
      </c>
      <c r="AI55" s="2">
        <f>SUM('㈱塩釜:機船'!AI55)</f>
        <v>0</v>
      </c>
      <c r="AJ55" s="2">
        <f>SUM('㈱塩釜:機船'!AJ55)</f>
        <v>0</v>
      </c>
      <c r="AK55" s="2">
        <f>SUM('㈱塩釜:機船'!AK55)</f>
        <v>0</v>
      </c>
      <c r="AL55" s="2">
        <f>SUM('㈱塩釜:機船'!AL55)</f>
        <v>0</v>
      </c>
      <c r="AM55" s="2">
        <f>SUM('㈱塩釜:機船'!AM55)</f>
        <v>0</v>
      </c>
      <c r="AN55" s="2">
        <f t="shared" si="3"/>
        <v>0</v>
      </c>
      <c r="AO55" s="2">
        <f t="shared" si="4"/>
        <v>0</v>
      </c>
      <c r="AP55" s="2">
        <f t="shared" si="5"/>
        <v>0</v>
      </c>
      <c r="AQ55" s="51" t="s">
        <v>24</v>
      </c>
      <c r="AR55" s="395"/>
      <c r="AS55" s="52"/>
      <c r="AT55" s="22"/>
    </row>
    <row r="56" spans="1:46" ht="18.75">
      <c r="A56" s="403" t="s">
        <v>100</v>
      </c>
      <c r="B56" s="404"/>
      <c r="C56" s="69" t="s">
        <v>23</v>
      </c>
      <c r="D56" s="1">
        <f>SUM('㈱塩釜:機船'!D56)</f>
        <v>0</v>
      </c>
      <c r="E56" s="1">
        <f>SUM('㈱塩釜:機船'!E56)</f>
        <v>0</v>
      </c>
      <c r="F56" s="1">
        <f>SUM('㈱塩釜:機船'!F56)</f>
        <v>0</v>
      </c>
      <c r="G56" s="1">
        <f>SUM('㈱塩釜:機船'!G56)</f>
        <v>0</v>
      </c>
      <c r="H56" s="1">
        <f>SUM('㈱塩釜:機船'!H56)</f>
        <v>0</v>
      </c>
      <c r="I56" s="1">
        <f>SUM('㈱塩釜:機船'!I56)</f>
        <v>0</v>
      </c>
      <c r="J56" s="1">
        <f>SUM('㈱塩釜:機船'!J56)</f>
        <v>0</v>
      </c>
      <c r="K56" s="1">
        <f>SUM('㈱塩釜:機船'!K56)</f>
        <v>0</v>
      </c>
      <c r="L56" s="1">
        <f>SUM('㈱塩釜:機船'!L56)</f>
        <v>0</v>
      </c>
      <c r="M56" s="1">
        <f>SUM('㈱塩釜:機船'!M56)</f>
        <v>0</v>
      </c>
      <c r="N56" s="1">
        <f>SUM('㈱塩釜:機船'!N56)</f>
        <v>0</v>
      </c>
      <c r="O56" s="1">
        <f>SUM('㈱塩釜:機船'!O56)</f>
        <v>0</v>
      </c>
      <c r="P56" s="1">
        <f>SUM('㈱塩釜:機船'!P56)</f>
        <v>0</v>
      </c>
      <c r="Q56" s="1">
        <f>SUM('㈱塩釜:機船'!Q56)</f>
        <v>0</v>
      </c>
      <c r="R56" s="1">
        <f>SUM('㈱塩釜:機船'!R56)</f>
        <v>0</v>
      </c>
      <c r="S56" s="1">
        <f>SUM('㈱塩釜:機船'!S56)</f>
        <v>0</v>
      </c>
      <c r="T56" s="1">
        <f>SUM('㈱塩釜:機船'!T56)</f>
        <v>0</v>
      </c>
      <c r="U56" s="1">
        <f>SUM('㈱塩釜:機船'!U56)</f>
        <v>0</v>
      </c>
      <c r="V56" s="1">
        <f>SUM('㈱塩釜:機船'!V56)</f>
        <v>0</v>
      </c>
      <c r="W56" s="1">
        <f>SUM('㈱塩釜:機船'!W56)</f>
        <v>0</v>
      </c>
      <c r="X56" s="6">
        <f>SUM('㈱塩釜:機船'!X56)</f>
        <v>0</v>
      </c>
      <c r="Y56" s="1">
        <f>SUM('㈱塩釜:機船'!Y56)</f>
        <v>0</v>
      </c>
      <c r="Z56" s="1">
        <f>SUM('㈱塩釜:機船'!Z56)</f>
        <v>0</v>
      </c>
      <c r="AA56" s="1">
        <f>SUM('㈱塩釜:機船'!AA56)</f>
        <v>0</v>
      </c>
      <c r="AB56" s="1">
        <f>SUM('㈱塩釜:機船'!AB56)</f>
        <v>0</v>
      </c>
      <c r="AC56" s="1">
        <f>SUM('㈱塩釜:機船'!AC56)</f>
        <v>0</v>
      </c>
      <c r="AD56" s="1">
        <f>SUM('㈱塩釜:機船'!AD56)</f>
        <v>0</v>
      </c>
      <c r="AE56" s="1">
        <f>SUM('㈱塩釜:機船'!AE56)</f>
        <v>0</v>
      </c>
      <c r="AF56" s="1">
        <f>SUM('㈱塩釜:機船'!AF56)</f>
        <v>0</v>
      </c>
      <c r="AG56" s="1">
        <f>SUM('㈱塩釜:機船'!AG56)</f>
        <v>0</v>
      </c>
      <c r="AH56" s="1">
        <f>SUM('㈱塩釜:機船'!AH56)</f>
        <v>0</v>
      </c>
      <c r="AI56" s="1">
        <f>SUM('㈱塩釜:機船'!AI56)</f>
        <v>0</v>
      </c>
      <c r="AJ56" s="1">
        <f>SUM('㈱塩釜:機船'!AJ56)</f>
        <v>0</v>
      </c>
      <c r="AK56" s="1">
        <f>SUM('㈱塩釜:機船'!AK56)</f>
        <v>0</v>
      </c>
      <c r="AL56" s="1">
        <f>SUM('㈱塩釜:機船'!AL56)</f>
        <v>0</v>
      </c>
      <c r="AM56" s="1">
        <f>SUM('㈱塩釜:機船'!AM56)</f>
        <v>0</v>
      </c>
      <c r="AN56" s="1">
        <f t="shared" si="3"/>
        <v>0</v>
      </c>
      <c r="AO56" s="1">
        <f t="shared" si="4"/>
        <v>0</v>
      </c>
      <c r="AP56" s="1">
        <f t="shared" si="5"/>
        <v>0</v>
      </c>
      <c r="AQ56" s="57" t="s">
        <v>23</v>
      </c>
      <c r="AR56" s="409" t="s">
        <v>101</v>
      </c>
      <c r="AS56" s="410"/>
      <c r="AT56" s="22"/>
    </row>
    <row r="57" spans="1:46" ht="18.75">
      <c r="A57" s="405"/>
      <c r="B57" s="406"/>
      <c r="C57" s="70" t="s">
        <v>24</v>
      </c>
      <c r="D57" s="2">
        <f>SUM('㈱塩釜:機船'!D57)</f>
        <v>0</v>
      </c>
      <c r="E57" s="2">
        <f>SUM('㈱塩釜:機船'!E57)</f>
        <v>0</v>
      </c>
      <c r="F57" s="2">
        <f>SUM('㈱塩釜:機船'!F57)</f>
        <v>0</v>
      </c>
      <c r="G57" s="2">
        <f>SUM('㈱塩釜:機船'!G57)</f>
        <v>0</v>
      </c>
      <c r="H57" s="2">
        <f>SUM('㈱塩釜:機船'!H57)</f>
        <v>0</v>
      </c>
      <c r="I57" s="2">
        <f>SUM('㈱塩釜:機船'!I57)</f>
        <v>0</v>
      </c>
      <c r="J57" s="2">
        <f>SUM('㈱塩釜:機船'!J57)</f>
        <v>0</v>
      </c>
      <c r="K57" s="2">
        <f>SUM('㈱塩釜:機船'!K57)</f>
        <v>0</v>
      </c>
      <c r="L57" s="2">
        <f>SUM('㈱塩釜:機船'!L57)</f>
        <v>0</v>
      </c>
      <c r="M57" s="2">
        <f>SUM('㈱塩釜:機船'!M57)</f>
        <v>0</v>
      </c>
      <c r="N57" s="2">
        <f>SUM('㈱塩釜:機船'!N57)</f>
        <v>0</v>
      </c>
      <c r="O57" s="2">
        <f>SUM('㈱塩釜:機船'!O57)</f>
        <v>0</v>
      </c>
      <c r="P57" s="2">
        <f>SUM('㈱塩釜:機船'!P57)</f>
        <v>0</v>
      </c>
      <c r="Q57" s="2">
        <f>SUM('㈱塩釜:機船'!Q57)</f>
        <v>0</v>
      </c>
      <c r="R57" s="2">
        <f>SUM('㈱塩釜:機船'!R57)</f>
        <v>0</v>
      </c>
      <c r="S57" s="2">
        <f>SUM('㈱塩釜:機船'!S57)</f>
        <v>0</v>
      </c>
      <c r="T57" s="2">
        <f>SUM('㈱塩釜:機船'!T57)</f>
        <v>0</v>
      </c>
      <c r="U57" s="2">
        <f>SUM('㈱塩釜:機船'!U57)</f>
        <v>0</v>
      </c>
      <c r="V57" s="2">
        <f>SUM('㈱塩釜:機船'!V57)</f>
        <v>0</v>
      </c>
      <c r="W57" s="2">
        <f>SUM('㈱塩釜:機船'!W57)</f>
        <v>0</v>
      </c>
      <c r="X57" s="7">
        <f>SUM('㈱塩釜:機船'!X57)</f>
        <v>0</v>
      </c>
      <c r="Y57" s="2">
        <f>SUM('㈱塩釜:機船'!Y57)</f>
        <v>0</v>
      </c>
      <c r="Z57" s="2">
        <f>SUM('㈱塩釜:機船'!Z57)</f>
        <v>0</v>
      </c>
      <c r="AA57" s="2">
        <f>SUM('㈱塩釜:機船'!AA57)</f>
        <v>0</v>
      </c>
      <c r="AB57" s="2">
        <f>SUM('㈱塩釜:機船'!AB57)</f>
        <v>0</v>
      </c>
      <c r="AC57" s="2">
        <f>SUM('㈱塩釜:機船'!AC57)</f>
        <v>0</v>
      </c>
      <c r="AD57" s="2">
        <f>SUM('㈱塩釜:機船'!AD57)</f>
        <v>0</v>
      </c>
      <c r="AE57" s="2">
        <f>SUM('㈱塩釜:機船'!AE57)</f>
        <v>0</v>
      </c>
      <c r="AF57" s="2">
        <f>SUM('㈱塩釜:機船'!AF57)</f>
        <v>0</v>
      </c>
      <c r="AG57" s="2">
        <f>SUM('㈱塩釜:機船'!AG57)</f>
        <v>0</v>
      </c>
      <c r="AH57" s="2">
        <f>SUM('㈱塩釜:機船'!AH57)</f>
        <v>0</v>
      </c>
      <c r="AI57" s="2">
        <f>SUM('㈱塩釜:機船'!AI57)</f>
        <v>0</v>
      </c>
      <c r="AJ57" s="2">
        <f>SUM('㈱塩釜:機船'!AJ57)</f>
        <v>0</v>
      </c>
      <c r="AK57" s="2">
        <f>SUM('㈱塩釜:機船'!AK57)</f>
        <v>0</v>
      </c>
      <c r="AL57" s="2">
        <f>SUM('㈱塩釜:機船'!AL57)</f>
        <v>0</v>
      </c>
      <c r="AM57" s="2">
        <f>SUM('㈱塩釜:機船'!AM57)</f>
        <v>0</v>
      </c>
      <c r="AN57" s="2">
        <f t="shared" si="3"/>
        <v>0</v>
      </c>
      <c r="AO57" s="2">
        <f t="shared" si="4"/>
        <v>0</v>
      </c>
      <c r="AP57" s="2">
        <f t="shared" si="5"/>
        <v>0</v>
      </c>
      <c r="AQ57" s="58" t="s">
        <v>24</v>
      </c>
      <c r="AR57" s="411"/>
      <c r="AS57" s="412"/>
      <c r="AT57" s="22"/>
    </row>
    <row r="58" spans="1:46" ht="18.75">
      <c r="A58" s="23" t="s">
        <v>0</v>
      </c>
      <c r="C58" s="71" t="s">
        <v>23</v>
      </c>
      <c r="D58" s="3">
        <f>SUM('㈱塩釜:機船'!D58)</f>
        <v>0</v>
      </c>
      <c r="E58" s="3">
        <f>SUM('㈱塩釜:機船'!E58)</f>
        <v>0</v>
      </c>
      <c r="F58" s="3">
        <f>SUM('㈱塩釜:機船'!F58)</f>
        <v>0</v>
      </c>
      <c r="G58" s="3">
        <f>SUM('㈱塩釜:機船'!G58)</f>
        <v>0</v>
      </c>
      <c r="H58" s="3">
        <f>SUM('㈱塩釜:機船'!H58)</f>
        <v>0</v>
      </c>
      <c r="I58" s="3">
        <f>SUM('㈱塩釜:機船'!I58)</f>
        <v>0</v>
      </c>
      <c r="J58" s="3">
        <f>SUM('㈱塩釜:機船'!J58)</f>
        <v>0</v>
      </c>
      <c r="K58" s="3">
        <f>SUM('㈱塩釜:機船'!K58)</f>
        <v>0</v>
      </c>
      <c r="L58" s="3">
        <f>SUM('㈱塩釜:機船'!L58)</f>
        <v>0</v>
      </c>
      <c r="M58" s="3">
        <f>SUM('㈱塩釜:機船'!M58)</f>
        <v>0</v>
      </c>
      <c r="N58" s="3">
        <f>SUM('㈱塩釜:機船'!N58)</f>
        <v>0</v>
      </c>
      <c r="O58" s="3">
        <f>SUM('㈱塩釜:機船'!O58)</f>
        <v>0</v>
      </c>
      <c r="P58" s="3">
        <f>SUM('㈱塩釜:機船'!P58)</f>
        <v>0</v>
      </c>
      <c r="Q58" s="3">
        <f>SUM('㈱塩釜:機船'!Q58)</f>
        <v>0</v>
      </c>
      <c r="R58" s="3">
        <f>SUM('㈱塩釜:機船'!R58)</f>
        <v>0</v>
      </c>
      <c r="S58" s="3">
        <f>SUM('㈱塩釜:機船'!S58)</f>
        <v>0</v>
      </c>
      <c r="T58" s="3">
        <f>SUM('㈱塩釜:機船'!T58)</f>
        <v>0</v>
      </c>
      <c r="U58" s="3">
        <f>SUM('㈱塩釜:機船'!U58)</f>
        <v>0</v>
      </c>
      <c r="V58" s="3">
        <f>SUM('㈱塩釜:機船'!V58)</f>
        <v>0</v>
      </c>
      <c r="W58" s="3">
        <f>SUM('㈱塩釜:機船'!W58)</f>
        <v>0</v>
      </c>
      <c r="X58" s="4">
        <f>SUM('㈱塩釜:機船'!X58)</f>
        <v>0.597</v>
      </c>
      <c r="Y58" s="3">
        <f>SUM('㈱塩釜:機船'!Y58)</f>
        <v>0</v>
      </c>
      <c r="Z58" s="3">
        <f>SUM('㈱塩釜:機船'!Z58)</f>
        <v>0</v>
      </c>
      <c r="AA58" s="3">
        <f>SUM('㈱塩釜:機船'!AA58)</f>
        <v>0</v>
      </c>
      <c r="AB58" s="3">
        <f>SUM('㈱塩釜:機船'!AB58)</f>
        <v>0</v>
      </c>
      <c r="AC58" s="3">
        <f>SUM('㈱塩釜:機船'!AC58)</f>
        <v>0</v>
      </c>
      <c r="AD58" s="3">
        <f>SUM('㈱塩釜:機船'!AD58)</f>
        <v>0</v>
      </c>
      <c r="AE58" s="3">
        <f>SUM('㈱塩釜:機船'!AE58)</f>
        <v>0</v>
      </c>
      <c r="AF58" s="3">
        <f>SUM('㈱塩釜:機船'!AF58)</f>
        <v>0</v>
      </c>
      <c r="AG58" s="3">
        <f>SUM('㈱塩釜:機船'!AG58)</f>
        <v>0.71</v>
      </c>
      <c r="AH58" s="3">
        <f>SUM('㈱塩釜:機船'!AH58)</f>
        <v>0</v>
      </c>
      <c r="AI58" s="3">
        <f>SUM('㈱塩釜:機船'!AI58)</f>
        <v>0</v>
      </c>
      <c r="AJ58" s="3">
        <f>SUM('㈱塩釜:機船'!AJ58)</f>
        <v>0</v>
      </c>
      <c r="AK58" s="3">
        <f>SUM('㈱塩釜:機船'!AK58)</f>
        <v>0</v>
      </c>
      <c r="AL58" s="3">
        <f>SUM('㈱塩釜:機船'!AL58)</f>
        <v>0</v>
      </c>
      <c r="AM58" s="3">
        <f>SUM('㈱塩釜:機船'!AM58)</f>
        <v>0</v>
      </c>
      <c r="AN58" s="3">
        <f t="shared" si="3"/>
        <v>0</v>
      </c>
      <c r="AO58" s="3">
        <f t="shared" si="4"/>
        <v>0</v>
      </c>
      <c r="AP58" s="3">
        <f t="shared" si="5"/>
        <v>1.307</v>
      </c>
      <c r="AQ58" s="59" t="s">
        <v>23</v>
      </c>
      <c r="AR58" s="60"/>
      <c r="AS58" s="45" t="s">
        <v>0</v>
      </c>
      <c r="AT58" s="22"/>
    </row>
    <row r="59" spans="1:46" ht="18.75">
      <c r="A59" s="401" t="s">
        <v>62</v>
      </c>
      <c r="B59" s="402"/>
      <c r="C59" s="69" t="s">
        <v>63</v>
      </c>
      <c r="D59" s="1">
        <f>SUM('㈱塩釜:機船'!D59)</f>
        <v>0</v>
      </c>
      <c r="E59" s="1">
        <f>SUM('㈱塩釜:機船'!E59)</f>
        <v>0</v>
      </c>
      <c r="F59" s="1">
        <f>SUM('㈱塩釜:機船'!F59)</f>
        <v>0</v>
      </c>
      <c r="G59" s="1">
        <f>SUM('㈱塩釜:機船'!G59)</f>
        <v>0</v>
      </c>
      <c r="H59" s="1">
        <f>SUM('㈱塩釜:機船'!H59)</f>
        <v>0</v>
      </c>
      <c r="I59" s="1">
        <f>SUM('㈱塩釜:機船'!I59)</f>
        <v>0</v>
      </c>
      <c r="J59" s="1">
        <f>SUM('㈱塩釜:機船'!J59)</f>
        <v>0</v>
      </c>
      <c r="K59" s="1">
        <f>SUM('㈱塩釜:機船'!K59)</f>
        <v>0</v>
      </c>
      <c r="L59" s="1">
        <f>SUM('㈱塩釜:機船'!L59)</f>
        <v>0</v>
      </c>
      <c r="M59" s="1">
        <f>SUM('㈱塩釜:機船'!M59)</f>
        <v>0</v>
      </c>
      <c r="N59" s="1">
        <f>SUM('㈱塩釜:機船'!N59)</f>
        <v>0</v>
      </c>
      <c r="O59" s="1">
        <f>SUM('㈱塩釜:機船'!O59)</f>
        <v>0</v>
      </c>
      <c r="P59" s="1">
        <f>SUM('㈱塩釜:機船'!P59)</f>
        <v>0</v>
      </c>
      <c r="Q59" s="1">
        <f>SUM('㈱塩釜:機船'!Q59)</f>
        <v>0</v>
      </c>
      <c r="R59" s="1">
        <f>SUM('㈱塩釜:機船'!R59)</f>
        <v>0</v>
      </c>
      <c r="S59" s="1">
        <f>SUM('㈱塩釜:機船'!S59)</f>
        <v>0</v>
      </c>
      <c r="T59" s="1">
        <f>SUM('㈱塩釜:機船'!T59)</f>
        <v>0</v>
      </c>
      <c r="U59" s="1">
        <f>SUM('㈱塩釜:機船'!U59)</f>
        <v>0</v>
      </c>
      <c r="V59" s="1">
        <f>SUM('㈱塩釜:機船'!V59)</f>
        <v>0</v>
      </c>
      <c r="W59" s="1">
        <f>SUM('㈱塩釜:機船'!W59)</f>
        <v>0</v>
      </c>
      <c r="X59" s="6">
        <f>SUM('㈱塩釜:機船'!X59)</f>
        <v>0</v>
      </c>
      <c r="Y59" s="1">
        <f>SUM('㈱塩釜:機船'!Y59)</f>
        <v>0</v>
      </c>
      <c r="Z59" s="1">
        <f>SUM('㈱塩釜:機船'!Z59)</f>
        <v>0</v>
      </c>
      <c r="AA59" s="1">
        <f>SUM('㈱塩釜:機船'!AA59)</f>
        <v>0</v>
      </c>
      <c r="AB59" s="1">
        <f>SUM('㈱塩釜:機船'!AB59)</f>
        <v>0</v>
      </c>
      <c r="AC59" s="1">
        <f>SUM('㈱塩釜:機船'!AC59)</f>
        <v>0</v>
      </c>
      <c r="AD59" s="1">
        <f>SUM('㈱塩釜:機船'!AD59)</f>
        <v>0</v>
      </c>
      <c r="AE59" s="1">
        <f>SUM('㈱塩釜:機船'!AE59)</f>
        <v>0</v>
      </c>
      <c r="AF59" s="1">
        <f>SUM('㈱塩釜:機船'!AF59)</f>
        <v>0</v>
      </c>
      <c r="AG59" s="1">
        <f>SUM('㈱塩釜:機船'!AG59)</f>
        <v>0</v>
      </c>
      <c r="AH59" s="1">
        <f>SUM('㈱塩釜:機船'!AH59)</f>
        <v>0</v>
      </c>
      <c r="AI59" s="1">
        <f>SUM('㈱塩釜:機船'!AI59)</f>
        <v>0</v>
      </c>
      <c r="AJ59" s="1">
        <f>SUM('㈱塩釜:機船'!AJ59)</f>
        <v>0</v>
      </c>
      <c r="AK59" s="1">
        <f>SUM('㈱塩釜:機船'!AK59)</f>
        <v>0</v>
      </c>
      <c r="AL59" s="1">
        <f>SUM('㈱塩釜:機船'!AL59)</f>
        <v>0</v>
      </c>
      <c r="AM59" s="1">
        <f>SUM('㈱塩釜:機船'!AM59)</f>
        <v>0</v>
      </c>
      <c r="AN59" s="1">
        <f t="shared" si="3"/>
        <v>0</v>
      </c>
      <c r="AO59" s="1">
        <f t="shared" si="4"/>
        <v>0</v>
      </c>
      <c r="AP59" s="1">
        <f t="shared" si="5"/>
        <v>0</v>
      </c>
      <c r="AQ59" s="59" t="s">
        <v>63</v>
      </c>
      <c r="AR59" s="407" t="s">
        <v>62</v>
      </c>
      <c r="AS59" s="408"/>
      <c r="AT59" s="22"/>
    </row>
    <row r="60" spans="1:46" ht="18.75">
      <c r="A60" s="36"/>
      <c r="B60" s="37"/>
      <c r="C60" s="70" t="s">
        <v>24</v>
      </c>
      <c r="D60" s="2">
        <f>SUM('㈱塩釜:機船'!D60)</f>
        <v>0</v>
      </c>
      <c r="E60" s="2">
        <f>SUM('㈱塩釜:機船'!E60)</f>
        <v>0</v>
      </c>
      <c r="F60" s="2">
        <f>SUM('㈱塩釜:機船'!F60)</f>
        <v>0</v>
      </c>
      <c r="G60" s="2">
        <f>SUM('㈱塩釜:機船'!G60)</f>
        <v>0</v>
      </c>
      <c r="H60" s="2">
        <f>SUM('㈱塩釜:機船'!H60)</f>
        <v>0</v>
      </c>
      <c r="I60" s="2">
        <f>SUM('㈱塩釜:機船'!I60)</f>
        <v>0</v>
      </c>
      <c r="J60" s="2">
        <f>SUM('㈱塩釜:機船'!J60)</f>
        <v>0</v>
      </c>
      <c r="K60" s="2">
        <f>SUM('㈱塩釜:機船'!K60)</f>
        <v>0</v>
      </c>
      <c r="L60" s="2">
        <f>SUM('㈱塩釜:機船'!L60)</f>
        <v>0</v>
      </c>
      <c r="M60" s="2">
        <f>SUM('㈱塩釜:機船'!M60)</f>
        <v>0</v>
      </c>
      <c r="N60" s="2">
        <f>SUM('㈱塩釜:機船'!N60)</f>
        <v>0</v>
      </c>
      <c r="O60" s="2">
        <f>SUM('㈱塩釜:機船'!O60)</f>
        <v>0</v>
      </c>
      <c r="P60" s="2">
        <f>SUM('㈱塩釜:機船'!P60)</f>
        <v>0</v>
      </c>
      <c r="Q60" s="2">
        <f>SUM('㈱塩釜:機船'!Q60)</f>
        <v>0</v>
      </c>
      <c r="R60" s="2">
        <f>SUM('㈱塩釜:機船'!R60)</f>
        <v>0</v>
      </c>
      <c r="S60" s="2">
        <f>SUM('㈱塩釜:機船'!S60)</f>
        <v>0</v>
      </c>
      <c r="T60" s="2">
        <f>SUM('㈱塩釜:機船'!T60)</f>
        <v>0</v>
      </c>
      <c r="U60" s="2">
        <f>SUM('㈱塩釜:機船'!U60)</f>
        <v>0</v>
      </c>
      <c r="V60" s="2">
        <f>SUM('㈱塩釜:機船'!V60)</f>
        <v>0</v>
      </c>
      <c r="W60" s="2">
        <f>SUM('㈱塩釜:機船'!W60)</f>
        <v>0</v>
      </c>
      <c r="X60" s="7">
        <f>SUM('㈱塩釜:機船'!X60)</f>
        <v>0</v>
      </c>
      <c r="Y60" s="2">
        <f>SUM('㈱塩釜:機船'!Y60)</f>
        <v>0</v>
      </c>
      <c r="Z60" s="2">
        <f>SUM('㈱塩釜:機船'!Z60)</f>
        <v>0</v>
      </c>
      <c r="AA60" s="2">
        <f>SUM('㈱塩釜:機船'!AA60)</f>
        <v>0</v>
      </c>
      <c r="AB60" s="2">
        <f>SUM('㈱塩釜:機船'!AB60)</f>
        <v>0</v>
      </c>
      <c r="AC60" s="2">
        <f>SUM('㈱塩釜:機船'!AC60)</f>
        <v>0</v>
      </c>
      <c r="AD60" s="2">
        <f>SUM('㈱塩釜:機船'!AD60)</f>
        <v>0</v>
      </c>
      <c r="AE60" s="2">
        <f>SUM('㈱塩釜:機船'!AE60)</f>
        <v>0</v>
      </c>
      <c r="AF60" s="2">
        <f>SUM('㈱塩釜:機船'!AF60)</f>
        <v>0</v>
      </c>
      <c r="AG60" s="2">
        <f>SUM('㈱塩釜:機船'!AG60)</f>
        <v>0</v>
      </c>
      <c r="AH60" s="2">
        <f>SUM('㈱塩釜:機船'!AH60)</f>
        <v>0</v>
      </c>
      <c r="AI60" s="2">
        <f>SUM('㈱塩釜:機船'!AI60)</f>
        <v>0</v>
      </c>
      <c r="AJ60" s="2">
        <f>SUM('㈱塩釜:機船'!AJ60)</f>
        <v>0</v>
      </c>
      <c r="AK60" s="2">
        <f>SUM('㈱塩釜:機船'!AK60)</f>
        <v>0</v>
      </c>
      <c r="AL60" s="2">
        <f>SUM('㈱塩釜:機船'!AL60)</f>
        <v>0</v>
      </c>
      <c r="AM60" s="2">
        <f>SUM('㈱塩釜:機船'!AM60)</f>
        <v>0</v>
      </c>
      <c r="AN60" s="2">
        <f t="shared" si="3"/>
        <v>0</v>
      </c>
      <c r="AO60" s="2">
        <f t="shared" si="4"/>
        <v>0</v>
      </c>
      <c r="AP60" s="2">
        <f t="shared" si="5"/>
        <v>0</v>
      </c>
      <c r="AQ60" s="58" t="s">
        <v>24</v>
      </c>
      <c r="AR60" s="37"/>
      <c r="AS60" s="52"/>
      <c r="AT60" s="22"/>
    </row>
    <row r="61" spans="1:46" ht="18.75">
      <c r="A61" s="23" t="s">
        <v>0</v>
      </c>
      <c r="C61" s="71" t="s">
        <v>23</v>
      </c>
      <c r="D61" s="3">
        <f aca="true" t="shared" si="6" ref="D61:AM61">+D6+D8+D10+D12+D14+D16+D18+D20+D22+D24+D26+D28+D30+D32+D34+D36+D38+D40+D42+D44+D46+D48+D50+D52+D54+D56+D58</f>
        <v>101</v>
      </c>
      <c r="E61" s="3">
        <f t="shared" si="6"/>
        <v>68.1056</v>
      </c>
      <c r="F61" s="3">
        <f t="shared" si="6"/>
        <v>28733.635000000002</v>
      </c>
      <c r="G61" s="3">
        <f t="shared" si="6"/>
        <v>90</v>
      </c>
      <c r="H61" s="3">
        <f t="shared" si="6"/>
        <v>31.3467</v>
      </c>
      <c r="I61" s="3">
        <f t="shared" si="6"/>
        <v>13797.898000000001</v>
      </c>
      <c r="J61" s="3">
        <f t="shared" si="6"/>
        <v>22</v>
      </c>
      <c r="K61" s="3">
        <f t="shared" si="6"/>
        <v>35.1439</v>
      </c>
      <c r="L61" s="3">
        <f t="shared" si="6"/>
        <v>18620.4</v>
      </c>
      <c r="M61" s="3">
        <f t="shared" si="6"/>
        <v>0</v>
      </c>
      <c r="N61" s="3">
        <f t="shared" si="6"/>
        <v>0</v>
      </c>
      <c r="O61" s="3">
        <f t="shared" si="6"/>
        <v>0</v>
      </c>
      <c r="P61" s="3">
        <f t="shared" si="6"/>
        <v>73</v>
      </c>
      <c r="Q61" s="3">
        <f t="shared" si="6"/>
        <v>689.6206</v>
      </c>
      <c r="R61" s="3">
        <f t="shared" si="6"/>
        <v>102880.34</v>
      </c>
      <c r="S61" s="3">
        <f t="shared" si="6"/>
        <v>154</v>
      </c>
      <c r="T61" s="3">
        <f t="shared" si="6"/>
        <v>1045.4675000000002</v>
      </c>
      <c r="U61" s="3">
        <f t="shared" si="6"/>
        <v>232782.75300000003</v>
      </c>
      <c r="V61" s="3">
        <f t="shared" si="6"/>
        <v>133</v>
      </c>
      <c r="W61" s="3">
        <f t="shared" si="6"/>
        <v>212.5286</v>
      </c>
      <c r="X61" s="4">
        <f t="shared" si="6"/>
        <v>79402.293</v>
      </c>
      <c r="Y61" s="3">
        <f t="shared" si="6"/>
        <v>124</v>
      </c>
      <c r="Z61" s="3">
        <f t="shared" si="6"/>
        <v>356.1316</v>
      </c>
      <c r="AA61" s="3">
        <f t="shared" si="6"/>
        <v>113966.807</v>
      </c>
      <c r="AB61" s="3">
        <f t="shared" si="6"/>
        <v>115</v>
      </c>
      <c r="AC61" s="3">
        <f t="shared" si="6"/>
        <v>331.6897000000001</v>
      </c>
      <c r="AD61" s="3">
        <f t="shared" si="6"/>
        <v>79390.122</v>
      </c>
      <c r="AE61" s="3">
        <f t="shared" si="6"/>
        <v>93</v>
      </c>
      <c r="AF61" s="3">
        <f t="shared" si="6"/>
        <v>71.70426</v>
      </c>
      <c r="AG61" s="3">
        <f t="shared" si="6"/>
        <v>48817.344</v>
      </c>
      <c r="AH61" s="3">
        <f t="shared" si="6"/>
        <v>94</v>
      </c>
      <c r="AI61" s="3">
        <f t="shared" si="6"/>
        <v>26.436100000000003</v>
      </c>
      <c r="AJ61" s="3">
        <f t="shared" si="6"/>
        <v>19553.022</v>
      </c>
      <c r="AK61" s="3">
        <f t="shared" si="6"/>
        <v>102</v>
      </c>
      <c r="AL61" s="3">
        <f t="shared" si="6"/>
        <v>64.3298</v>
      </c>
      <c r="AM61" s="3">
        <f t="shared" si="6"/>
        <v>44399.53</v>
      </c>
      <c r="AN61" s="3">
        <f t="shared" si="3"/>
        <v>1101</v>
      </c>
      <c r="AO61" s="3">
        <f t="shared" si="4"/>
        <v>2932.50436</v>
      </c>
      <c r="AP61" s="3">
        <f t="shared" si="5"/>
        <v>782344.1440000001</v>
      </c>
      <c r="AQ61" s="59" t="s">
        <v>23</v>
      </c>
      <c r="AR61" s="61"/>
      <c r="AS61" s="45" t="s">
        <v>0</v>
      </c>
      <c r="AT61" s="22"/>
    </row>
    <row r="62" spans="1:46" ht="18.75">
      <c r="A62" s="413" t="s">
        <v>102</v>
      </c>
      <c r="B62" s="414"/>
      <c r="C62" s="69" t="s">
        <v>63</v>
      </c>
      <c r="D62" s="1">
        <f aca="true" t="shared" si="7" ref="D62:AM62">D59</f>
        <v>0</v>
      </c>
      <c r="E62" s="1">
        <f t="shared" si="7"/>
        <v>0</v>
      </c>
      <c r="F62" s="1">
        <f t="shared" si="7"/>
        <v>0</v>
      </c>
      <c r="G62" s="1">
        <f t="shared" si="7"/>
        <v>0</v>
      </c>
      <c r="H62" s="1">
        <f t="shared" si="7"/>
        <v>0</v>
      </c>
      <c r="I62" s="1">
        <f t="shared" si="7"/>
        <v>0</v>
      </c>
      <c r="J62" s="1">
        <f t="shared" si="7"/>
        <v>0</v>
      </c>
      <c r="K62" s="1">
        <f t="shared" si="7"/>
        <v>0</v>
      </c>
      <c r="L62" s="1">
        <f t="shared" si="7"/>
        <v>0</v>
      </c>
      <c r="M62" s="1">
        <f t="shared" si="7"/>
        <v>0</v>
      </c>
      <c r="N62" s="1">
        <f t="shared" si="7"/>
        <v>0</v>
      </c>
      <c r="O62" s="1">
        <f t="shared" si="7"/>
        <v>0</v>
      </c>
      <c r="P62" s="1">
        <f t="shared" si="7"/>
        <v>0</v>
      </c>
      <c r="Q62" s="1">
        <f t="shared" si="7"/>
        <v>0</v>
      </c>
      <c r="R62" s="1">
        <f t="shared" si="7"/>
        <v>0</v>
      </c>
      <c r="S62" s="1">
        <f t="shared" si="7"/>
        <v>0</v>
      </c>
      <c r="T62" s="1">
        <f t="shared" si="7"/>
        <v>0</v>
      </c>
      <c r="U62" s="1">
        <f t="shared" si="7"/>
        <v>0</v>
      </c>
      <c r="V62" s="1">
        <f t="shared" si="7"/>
        <v>0</v>
      </c>
      <c r="W62" s="1">
        <f t="shared" si="7"/>
        <v>0</v>
      </c>
      <c r="X62" s="6">
        <f t="shared" si="7"/>
        <v>0</v>
      </c>
      <c r="Y62" s="1">
        <f t="shared" si="7"/>
        <v>0</v>
      </c>
      <c r="Z62" s="1">
        <f t="shared" si="7"/>
        <v>0</v>
      </c>
      <c r="AA62" s="1">
        <f t="shared" si="7"/>
        <v>0</v>
      </c>
      <c r="AB62" s="1">
        <f t="shared" si="7"/>
        <v>0</v>
      </c>
      <c r="AC62" s="1">
        <f t="shared" si="7"/>
        <v>0</v>
      </c>
      <c r="AD62" s="1">
        <f t="shared" si="7"/>
        <v>0</v>
      </c>
      <c r="AE62" s="1">
        <f t="shared" si="7"/>
        <v>0</v>
      </c>
      <c r="AF62" s="1">
        <f t="shared" si="7"/>
        <v>0</v>
      </c>
      <c r="AG62" s="1">
        <f t="shared" si="7"/>
        <v>0</v>
      </c>
      <c r="AH62" s="1">
        <f t="shared" si="7"/>
        <v>0</v>
      </c>
      <c r="AI62" s="1">
        <f t="shared" si="7"/>
        <v>0</v>
      </c>
      <c r="AJ62" s="1">
        <f t="shared" si="7"/>
        <v>0</v>
      </c>
      <c r="AK62" s="1">
        <f t="shared" si="7"/>
        <v>0</v>
      </c>
      <c r="AL62" s="1">
        <f t="shared" si="7"/>
        <v>0</v>
      </c>
      <c r="AM62" s="1">
        <f t="shared" si="7"/>
        <v>0</v>
      </c>
      <c r="AN62" s="1">
        <f t="shared" si="3"/>
        <v>0</v>
      </c>
      <c r="AO62" s="1">
        <f t="shared" si="4"/>
        <v>0</v>
      </c>
      <c r="AP62" s="1">
        <f t="shared" si="5"/>
        <v>0</v>
      </c>
      <c r="AQ62" s="59" t="s">
        <v>79</v>
      </c>
      <c r="AR62" s="399" t="s">
        <v>103</v>
      </c>
      <c r="AS62" s="400"/>
      <c r="AT62" s="22"/>
    </row>
    <row r="63" spans="1:46" ht="18.75">
      <c r="A63" s="36"/>
      <c r="B63" s="37"/>
      <c r="C63" s="70" t="s">
        <v>24</v>
      </c>
      <c r="D63" s="2">
        <f>+D7+D9+D11+D13+D15+D17+D19+D21+D23+D25+D27+D29+D31+D33+D35+D37+D39+D41+D43+D45+D47+D49+D51+D53+D55+D57+D60</f>
        <v>22</v>
      </c>
      <c r="E63" s="2">
        <f>+E7+E9+E11+E13+E15+E17+E19+E21+E23+E25+E27+E29+E31+E33+E35+E37+E39+E41+E43+E45+E47+E49+E51+E53+E55+E57+E60</f>
        <v>581.5464</v>
      </c>
      <c r="F63" s="2">
        <f>+F7+F9+F11+F13+F15+F17+F19+F21+F23+F25+F27+F29+F31+F33+F35+F37+F39+F41+F43+F45+F47+F49+F51+F53+F55+F57+F60</f>
        <v>314227.692</v>
      </c>
      <c r="G63" s="2">
        <f>+G7+G9+G11+G13+G15+G17+G19+G21+G23+G25+G27+G29+G31+G33+G35+G37+G39+G41+G43+G45+G47+G49+G51+G53+G55+G57+G60</f>
        <v>22</v>
      </c>
      <c r="H63" s="2">
        <f>H43</f>
        <v>547.9132</v>
      </c>
      <c r="I63" s="2">
        <f>I43</f>
        <v>241197.045</v>
      </c>
      <c r="J63" s="2">
        <f>+J7+J9+J11+J13+J15+J17+J19+J21+J23+J25+J27+J29+J31+J33+J35+J37+J39+J41+J43+J45+J47+J49+J51+J53+J55+J57+J60</f>
        <v>6</v>
      </c>
      <c r="K63" s="2">
        <f>+K7+K9+K11+K13+K15+K17+K19+K21+K23+K25+K27+K29+K31+K33+K35+K37+K39+K41+K43+K45+K47+K49+K51+K53+K55+K57+K60</f>
        <v>159.5994</v>
      </c>
      <c r="L63" s="2">
        <f>+L7+L9+L11+L13+L15+L17+L19+L21+L23+L25+L27+L29+L31+L33+L35+L37+L39+L41+L43+L45+L47+L49+L51+L53+L55+L57+L60</f>
        <v>81249.821</v>
      </c>
      <c r="M63" s="2">
        <f aca="true" t="shared" si="8" ref="M63:AE63">+M7+M9+M11+M13+M15+M17+M19+M21+M23+M25+M27+M29+M31+M33+M35+M37+M39+M41+M43+M45+M47+M49+M51+M53+M55+M57+M60</f>
        <v>6</v>
      </c>
      <c r="N63" s="2">
        <f t="shared" si="8"/>
        <v>148.53539999999998</v>
      </c>
      <c r="O63" s="2">
        <f t="shared" si="8"/>
        <v>84202.76800000001</v>
      </c>
      <c r="P63" s="2">
        <f t="shared" si="8"/>
        <v>22</v>
      </c>
      <c r="Q63" s="2">
        <f t="shared" si="8"/>
        <v>361.2178</v>
      </c>
      <c r="R63" s="2">
        <f t="shared" si="8"/>
        <v>143127.661</v>
      </c>
      <c r="S63" s="2">
        <f t="shared" si="8"/>
        <v>32</v>
      </c>
      <c r="T63" s="2">
        <f t="shared" si="8"/>
        <v>473.472</v>
      </c>
      <c r="U63" s="2">
        <f t="shared" si="8"/>
        <v>162674.289</v>
      </c>
      <c r="V63" s="2">
        <f t="shared" si="8"/>
        <v>54</v>
      </c>
      <c r="W63" s="2">
        <f t="shared" si="8"/>
        <v>1595.1792999999998</v>
      </c>
      <c r="X63" s="7">
        <f t="shared" si="8"/>
        <v>433688.449</v>
      </c>
      <c r="Y63" s="2">
        <f t="shared" si="8"/>
        <v>77</v>
      </c>
      <c r="Z63" s="2">
        <f t="shared" si="8"/>
        <v>1294.4078</v>
      </c>
      <c r="AA63" s="2">
        <f t="shared" si="8"/>
        <v>908367.698</v>
      </c>
      <c r="AB63" s="2">
        <f t="shared" si="8"/>
        <v>95</v>
      </c>
      <c r="AC63" s="2">
        <f t="shared" si="8"/>
        <v>935.8946</v>
      </c>
      <c r="AD63" s="2">
        <f t="shared" si="8"/>
        <v>662231.1059999999</v>
      </c>
      <c r="AE63" s="2">
        <f t="shared" si="8"/>
        <v>117</v>
      </c>
      <c r="AF63" s="2">
        <f>AF7+AF9+AF11+AF13+AF15+AF17+AF19+AF21+AF23+AF25+AF27+AF29+AF31+AF33+AF35+AF37+AF39+AF41+AF43+AF45+AF47+AF49+AF51+AF53+AF55+AF57+AF60</f>
        <v>1160.2039</v>
      </c>
      <c r="AG63" s="2">
        <f aca="true" t="shared" si="9" ref="AG63:AM63">+AG7+AG9+AG11+AG13+AG15+AG17+AG19+AG21+AG23+AG25+AG27+AG29+AG31+AG33+AG35+AG37+AG39+AG41+AG43+AG45+AG47+AG49+AG51+AG53+AG55+AG57+AG60</f>
        <v>1151606.622</v>
      </c>
      <c r="AH63" s="2">
        <f t="shared" si="9"/>
        <v>86</v>
      </c>
      <c r="AI63" s="2">
        <f t="shared" si="9"/>
        <v>970.722</v>
      </c>
      <c r="AJ63" s="2">
        <f t="shared" si="9"/>
        <v>872796.4280000001</v>
      </c>
      <c r="AK63" s="2">
        <f t="shared" si="9"/>
        <v>58</v>
      </c>
      <c r="AL63" s="2">
        <f t="shared" si="9"/>
        <v>1034.6219999999998</v>
      </c>
      <c r="AM63" s="2">
        <f t="shared" si="9"/>
        <v>619299.294</v>
      </c>
      <c r="AN63" s="8">
        <f t="shared" si="3"/>
        <v>597</v>
      </c>
      <c r="AO63" s="2">
        <f t="shared" si="4"/>
        <v>9263.313799999998</v>
      </c>
      <c r="AP63" s="2">
        <f t="shared" si="5"/>
        <v>5674668.873</v>
      </c>
      <c r="AQ63" s="58" t="s">
        <v>24</v>
      </c>
      <c r="AR63" s="40"/>
      <c r="AS63" s="52"/>
      <c r="AT63" s="22"/>
    </row>
    <row r="64" spans="1:46" ht="18.75">
      <c r="A64" s="46" t="s">
        <v>65</v>
      </c>
      <c r="B64" s="394" t="s">
        <v>80</v>
      </c>
      <c r="C64" s="69" t="s">
        <v>23</v>
      </c>
      <c r="D64" s="1">
        <f>SUM('㈱塩釜:機船'!D64)</f>
        <v>255</v>
      </c>
      <c r="E64" s="1">
        <f>SUM('㈱塩釜:機船'!E64)</f>
        <v>316.6035</v>
      </c>
      <c r="F64" s="1">
        <f>SUM('㈱塩釜:機船'!F64)</f>
        <v>80659.881</v>
      </c>
      <c r="G64" s="1">
        <f>SUM('㈱塩釜:機船'!G64)</f>
        <v>258</v>
      </c>
      <c r="H64" s="1">
        <f>SUM('㈱塩釜:機船'!H64)</f>
        <v>274.6816</v>
      </c>
      <c r="I64" s="1">
        <f>SUM('㈱塩釜:機船'!I64)</f>
        <v>108509.956</v>
      </c>
      <c r="J64" s="1">
        <f>SUM('㈱塩釜:機船'!J64)</f>
        <v>109</v>
      </c>
      <c r="K64" s="1">
        <f>SUM('㈱塩釜:機船'!K64)</f>
        <v>24.8443</v>
      </c>
      <c r="L64" s="1">
        <f>SUM('㈱塩釜:機船'!L64)</f>
        <v>20388.825</v>
      </c>
      <c r="M64" s="1">
        <f>SUM('㈱塩釜:機船'!M64)</f>
        <v>100</v>
      </c>
      <c r="N64" s="1">
        <f>SUM('㈱塩釜:機船'!N64)</f>
        <v>20.4306</v>
      </c>
      <c r="O64" s="1">
        <f>SUM('㈱塩釜:機船'!O64)</f>
        <v>21755.671</v>
      </c>
      <c r="P64" s="1">
        <f>SUM('㈱塩釜:機船'!P64)</f>
        <v>127</v>
      </c>
      <c r="Q64" s="1">
        <f>SUM('㈱塩釜:機船'!Q64)</f>
        <v>170.1651</v>
      </c>
      <c r="R64" s="1">
        <f>SUM('㈱塩釜:機船'!R64)</f>
        <v>92114.803</v>
      </c>
      <c r="S64" s="1">
        <f>SUM('㈱塩釜:機船'!S64)</f>
        <v>207</v>
      </c>
      <c r="T64" s="1">
        <f>SUM('㈱塩釜:機船'!T64)</f>
        <v>564.8387</v>
      </c>
      <c r="U64" s="1">
        <f>SUM('㈱塩釜:機船'!U64)</f>
        <v>287270.19</v>
      </c>
      <c r="V64" s="1">
        <f>SUM('㈱塩釜:機船'!V64)</f>
        <v>177</v>
      </c>
      <c r="W64" s="1">
        <f>SUM('㈱塩釜:機船'!W64)</f>
        <v>23.48235</v>
      </c>
      <c r="X64" s="6">
        <f>SUM('㈱塩釜:機船'!X64)</f>
        <v>26887.834</v>
      </c>
      <c r="Y64" s="1">
        <f>SUM('㈱塩釜:機船'!Y64)</f>
        <v>219</v>
      </c>
      <c r="Z64" s="1">
        <f>SUM('㈱塩釜:機船'!Z64)</f>
        <v>423.3657</v>
      </c>
      <c r="AA64" s="1">
        <f>SUM('㈱塩釜:機船'!AA64)</f>
        <v>149537.931</v>
      </c>
      <c r="AB64" s="1">
        <f>SUM('㈱塩釜:機船'!AB64)</f>
        <v>197</v>
      </c>
      <c r="AC64" s="1">
        <f>SUM('㈱塩釜:機船'!AC64)</f>
        <v>249.4534</v>
      </c>
      <c r="AD64" s="1">
        <f>SUM('㈱塩釜:機船'!AD64)</f>
        <v>59467.974</v>
      </c>
      <c r="AE64" s="1">
        <f>SUM('㈱塩釜:機船'!AE64)</f>
        <v>350</v>
      </c>
      <c r="AF64" s="1">
        <f>SUM('㈱塩釜:機船'!AF64)</f>
        <v>1111.3005</v>
      </c>
      <c r="AG64" s="1">
        <f>SUM('㈱塩釜:機船'!AG64)</f>
        <v>197530.691</v>
      </c>
      <c r="AH64" s="1">
        <f>SUM('㈱塩釜:機船'!AH64)</f>
        <v>364</v>
      </c>
      <c r="AI64" s="1">
        <f>SUM('㈱塩釜:機船'!AI64)</f>
        <v>1618.1393</v>
      </c>
      <c r="AJ64" s="1">
        <f>SUM('㈱塩釜:機船'!AJ64)</f>
        <v>355504.129</v>
      </c>
      <c r="AK64" s="1">
        <f>SUM('㈱塩釜:機船'!AK64)</f>
        <v>298</v>
      </c>
      <c r="AL64" s="1">
        <f>SUM('㈱塩釜:機船'!AL64)</f>
        <v>977.06808</v>
      </c>
      <c r="AM64" s="1">
        <f>SUM('㈱塩釜:機船'!AM64)</f>
        <v>210010.322</v>
      </c>
      <c r="AN64" s="9">
        <f t="shared" si="3"/>
        <v>2661</v>
      </c>
      <c r="AO64" s="9">
        <f t="shared" si="4"/>
        <v>5774.37313</v>
      </c>
      <c r="AP64" s="1">
        <f t="shared" si="5"/>
        <v>1609638.207</v>
      </c>
      <c r="AQ64" s="44" t="s">
        <v>23</v>
      </c>
      <c r="AR64" s="394" t="s">
        <v>80</v>
      </c>
      <c r="AS64" s="62" t="s">
        <v>65</v>
      </c>
      <c r="AT64" s="22"/>
    </row>
    <row r="65" spans="1:46" ht="18.75">
      <c r="A65" s="46"/>
      <c r="B65" s="395"/>
      <c r="C65" s="70" t="s">
        <v>24</v>
      </c>
      <c r="D65" s="2">
        <f>SUM('㈱塩釜:機船'!D65)</f>
        <v>539</v>
      </c>
      <c r="E65" s="2">
        <f>SUM('㈱塩釜:機船'!E65)</f>
        <v>439.1397</v>
      </c>
      <c r="F65" s="2">
        <f>SUM('㈱塩釜:機船'!F65)</f>
        <v>229574.706</v>
      </c>
      <c r="G65" s="2">
        <f>SUM('㈱塩釜:機船'!G65)</f>
        <v>486</v>
      </c>
      <c r="H65" s="2">
        <f>SUM('㈱塩釜:機船'!H65)</f>
        <v>61.040000000000006</v>
      </c>
      <c r="I65" s="2">
        <f>SUM('㈱塩釜:機船'!I65)</f>
        <v>76152.66699999999</v>
      </c>
      <c r="J65" s="2">
        <f>SUM('㈱塩釜:機船'!J65)</f>
        <v>234</v>
      </c>
      <c r="K65" s="2">
        <f>SUM('㈱塩釜:機船'!K65)</f>
        <v>26.9044</v>
      </c>
      <c r="L65" s="2">
        <f>SUM('㈱塩釜:機船'!L65)</f>
        <v>33378.825</v>
      </c>
      <c r="M65" s="2">
        <f>SUM('㈱塩釜:機船'!M65)</f>
        <v>345</v>
      </c>
      <c r="N65" s="2">
        <f>SUM('㈱塩釜:機船'!N65)</f>
        <v>51.633799999999994</v>
      </c>
      <c r="O65" s="2">
        <f>SUM('㈱塩釜:機船'!O65)</f>
        <v>62551.099</v>
      </c>
      <c r="P65" s="2">
        <f>SUM('㈱塩釜:機船'!P65)</f>
        <v>491</v>
      </c>
      <c r="Q65" s="2">
        <f>SUM('㈱塩釜:機船'!Q65)</f>
        <v>950.9232000000001</v>
      </c>
      <c r="R65" s="2">
        <f>SUM('㈱塩釜:機船'!R65)</f>
        <v>503884.636</v>
      </c>
      <c r="S65" s="2">
        <f>SUM('㈱塩釜:機船'!S65)</f>
        <v>488</v>
      </c>
      <c r="T65" s="2">
        <f>SUM('㈱塩釜:機船'!T65)</f>
        <v>74.40556</v>
      </c>
      <c r="U65" s="2">
        <f>SUM('㈱塩釜:機船'!U65)</f>
        <v>71189.825</v>
      </c>
      <c r="V65" s="2">
        <f>SUM('㈱塩釜:機船'!V65)</f>
        <v>505</v>
      </c>
      <c r="W65" s="2">
        <f>SUM('㈱塩釜:機船'!W65)</f>
        <v>892.02597</v>
      </c>
      <c r="X65" s="7">
        <f>SUM('㈱塩釜:機船'!X65)</f>
        <v>353881.26399999997</v>
      </c>
      <c r="Y65" s="2">
        <f>SUM('㈱塩釜:機船'!Y65)</f>
        <v>469</v>
      </c>
      <c r="Z65" s="2">
        <f>SUM('㈱塩釜:機船'!Z65)</f>
        <v>680.3685</v>
      </c>
      <c r="AA65" s="2">
        <f>SUM('㈱塩釜:機船'!AA65)</f>
        <v>328490.259</v>
      </c>
      <c r="AB65" s="2">
        <f>SUM('㈱塩釜:機船'!AB65)</f>
        <v>446</v>
      </c>
      <c r="AC65" s="2">
        <f>SUM('㈱塩釜:機船'!AC65)</f>
        <v>412.87969999999996</v>
      </c>
      <c r="AD65" s="2">
        <f>SUM('㈱塩釜:機船'!AD65)</f>
        <v>162026.648</v>
      </c>
      <c r="AE65" s="2">
        <f>SUM('㈱塩釜:機船'!AE65)</f>
        <v>431</v>
      </c>
      <c r="AF65" s="2">
        <f>SUM('㈱塩釜:機船'!AF65)</f>
        <v>595.7485</v>
      </c>
      <c r="AG65" s="2">
        <f>SUM('㈱塩釜:機船'!AG65)</f>
        <v>237659.21099999998</v>
      </c>
      <c r="AH65" s="2">
        <f>SUM('㈱塩釜:機船'!AH65)</f>
        <v>428</v>
      </c>
      <c r="AI65" s="2">
        <f>SUM('㈱塩釜:機船'!AI65)</f>
        <v>416.52641</v>
      </c>
      <c r="AJ65" s="2">
        <f>SUM('㈱塩釜:機船'!AJ65)</f>
        <v>186375.915</v>
      </c>
      <c r="AK65" s="2">
        <f>SUM('㈱塩釜:機船'!AK65)</f>
        <v>633</v>
      </c>
      <c r="AL65" s="2">
        <f>SUM('㈱塩釜:機船'!AL65)</f>
        <v>89.06569999999999</v>
      </c>
      <c r="AM65" s="2">
        <f>SUM('㈱塩釜:機船'!AM65)</f>
        <v>118482.221</v>
      </c>
      <c r="AN65" s="2">
        <f t="shared" si="3"/>
        <v>5495</v>
      </c>
      <c r="AO65" s="2">
        <f t="shared" si="4"/>
        <v>4690.661440000001</v>
      </c>
      <c r="AP65" s="2">
        <f t="shared" si="5"/>
        <v>2363647.2759999996</v>
      </c>
      <c r="AQ65" s="48" t="s">
        <v>24</v>
      </c>
      <c r="AR65" s="395"/>
      <c r="AS65" s="45"/>
      <c r="AT65" s="22"/>
    </row>
    <row r="66" spans="1:46" ht="18.75">
      <c r="A66" s="46" t="s">
        <v>67</v>
      </c>
      <c r="B66" s="394" t="s">
        <v>81</v>
      </c>
      <c r="C66" s="69" t="s">
        <v>23</v>
      </c>
      <c r="D66" s="1">
        <f>SUM('㈱塩釜:機船'!D66)</f>
        <v>0</v>
      </c>
      <c r="E66" s="1">
        <f>SUM('㈱塩釜:機船'!E66)</f>
        <v>0</v>
      </c>
      <c r="F66" s="1">
        <f>SUM('㈱塩釜:機船'!F66)</f>
        <v>0</v>
      </c>
      <c r="G66" s="1">
        <f>SUM('㈱塩釜:機船'!G66)</f>
        <v>0</v>
      </c>
      <c r="H66" s="1">
        <f>SUM('㈱塩釜:機船'!H66)</f>
        <v>0</v>
      </c>
      <c r="I66" s="1">
        <f>SUM('㈱塩釜:機船'!I66)</f>
        <v>0</v>
      </c>
      <c r="J66" s="1">
        <f>SUM('㈱塩釜:機船'!J66)</f>
        <v>0</v>
      </c>
      <c r="K66" s="1">
        <f>SUM('㈱塩釜:機船'!K66)</f>
        <v>0</v>
      </c>
      <c r="L66" s="1">
        <f>SUM('㈱塩釜:機船'!L66)</f>
        <v>0</v>
      </c>
      <c r="M66" s="1">
        <f>SUM('㈱塩釜:機船'!M66)</f>
        <v>0</v>
      </c>
      <c r="N66" s="1">
        <f>SUM('㈱塩釜:機船'!N66)</f>
        <v>0</v>
      </c>
      <c r="O66" s="1">
        <f>SUM('㈱塩釜:機船'!O66)</f>
        <v>0</v>
      </c>
      <c r="P66" s="1">
        <f>SUM('㈱塩釜:機船'!P66)</f>
        <v>0</v>
      </c>
      <c r="Q66" s="1">
        <f>SUM('㈱塩釜:機船'!Q66)</f>
        <v>0</v>
      </c>
      <c r="R66" s="1">
        <f>SUM('㈱塩釜:機船'!R66)</f>
        <v>0</v>
      </c>
      <c r="S66" s="1">
        <f>SUM('㈱塩釜:機船'!S66)</f>
        <v>0</v>
      </c>
      <c r="T66" s="1">
        <f>SUM('㈱塩釜:機船'!T66)</f>
        <v>0</v>
      </c>
      <c r="U66" s="1">
        <f>SUM('㈱塩釜:機船'!U66)</f>
        <v>0</v>
      </c>
      <c r="V66" s="1">
        <f>SUM('㈱塩釜:機船'!V66)</f>
        <v>0</v>
      </c>
      <c r="W66" s="1">
        <f>SUM('㈱塩釜:機船'!W66)</f>
        <v>0</v>
      </c>
      <c r="X66" s="6">
        <f>SUM('㈱塩釜:機船'!X66)</f>
        <v>0</v>
      </c>
      <c r="Y66" s="1">
        <f>SUM('㈱塩釜:機船'!Y66)</f>
        <v>0</v>
      </c>
      <c r="Z66" s="1">
        <f>SUM('㈱塩釜:機船'!Z66)</f>
        <v>0</v>
      </c>
      <c r="AA66" s="1">
        <f>SUM('㈱塩釜:機船'!AA66)</f>
        <v>0</v>
      </c>
      <c r="AB66" s="1">
        <f>SUM('㈱塩釜:機船'!AB66)</f>
        <v>0</v>
      </c>
      <c r="AC66" s="1">
        <f>SUM('㈱塩釜:機船'!AC66)</f>
        <v>0</v>
      </c>
      <c r="AD66" s="1">
        <f>SUM('㈱塩釜:機船'!AD66)</f>
        <v>0</v>
      </c>
      <c r="AE66" s="1">
        <f>SUM('㈱塩釜:機船'!AE66)</f>
        <v>0</v>
      </c>
      <c r="AF66" s="1">
        <f>SUM('㈱塩釜:機船'!AF66)</f>
        <v>0</v>
      </c>
      <c r="AG66" s="1">
        <f>SUM('㈱塩釜:機船'!AG66)</f>
        <v>0</v>
      </c>
      <c r="AH66" s="1">
        <f>SUM('㈱塩釜:機船'!AH66)</f>
        <v>0</v>
      </c>
      <c r="AI66" s="1">
        <f>SUM('㈱塩釜:機船'!AI66)</f>
        <v>0</v>
      </c>
      <c r="AJ66" s="1">
        <f>SUM('㈱塩釜:機船'!AJ66)</f>
        <v>0</v>
      </c>
      <c r="AK66" s="1">
        <f>SUM('㈱塩釜:機船'!AK66)</f>
        <v>0</v>
      </c>
      <c r="AL66" s="1">
        <f>SUM('㈱塩釜:機船'!AL66)</f>
        <v>0</v>
      </c>
      <c r="AM66" s="1">
        <f>SUM('㈱塩釜:機船'!AM66)</f>
        <v>0</v>
      </c>
      <c r="AN66" s="1">
        <f aca="true" t="shared" si="10" ref="AN66:AP67">+D66+G66+J66+M66+P66+S66+V66+Y66+AB66+AE66+AH66+AK66</f>
        <v>0</v>
      </c>
      <c r="AO66" s="1">
        <f t="shared" si="10"/>
        <v>0</v>
      </c>
      <c r="AP66" s="1">
        <f t="shared" si="10"/>
        <v>0</v>
      </c>
      <c r="AQ66" s="44" t="s">
        <v>23</v>
      </c>
      <c r="AR66" s="394" t="s">
        <v>81</v>
      </c>
      <c r="AS66" s="45" t="s">
        <v>67</v>
      </c>
      <c r="AT66" s="22"/>
    </row>
    <row r="67" spans="1:46" ht="18.75">
      <c r="A67" s="50" t="s">
        <v>49</v>
      </c>
      <c r="B67" s="395"/>
      <c r="C67" s="70" t="s">
        <v>24</v>
      </c>
      <c r="D67" s="2">
        <f>SUM('㈱塩釜:機船'!D67)</f>
        <v>0</v>
      </c>
      <c r="E67" s="2">
        <f>SUM('㈱塩釜:機船'!E67)</f>
        <v>0</v>
      </c>
      <c r="F67" s="2">
        <f>SUM('㈱塩釜:機船'!F67)</f>
        <v>0</v>
      </c>
      <c r="G67" s="2">
        <f>SUM('㈱塩釜:機船'!G67)</f>
        <v>0</v>
      </c>
      <c r="H67" s="2">
        <f>SUM('㈱塩釜:機船'!H67)</f>
        <v>0</v>
      </c>
      <c r="I67" s="2">
        <f>SUM('㈱塩釜:機船'!I67)</f>
        <v>0</v>
      </c>
      <c r="J67" s="2">
        <f>SUM('㈱塩釜:機船'!J67)</f>
        <v>0</v>
      </c>
      <c r="K67" s="2">
        <f>SUM('㈱塩釜:機船'!K67)</f>
        <v>0</v>
      </c>
      <c r="L67" s="2">
        <f>SUM('㈱塩釜:機船'!L67)</f>
        <v>0</v>
      </c>
      <c r="M67" s="2">
        <f>SUM('㈱塩釜:機船'!M67)</f>
        <v>0</v>
      </c>
      <c r="N67" s="2">
        <f>SUM('㈱塩釜:機船'!N67)</f>
        <v>0</v>
      </c>
      <c r="O67" s="2">
        <f>SUM('㈱塩釜:機船'!O67)</f>
        <v>0</v>
      </c>
      <c r="P67" s="2">
        <f>SUM('㈱塩釜:機船'!P67)</f>
        <v>0</v>
      </c>
      <c r="Q67" s="2">
        <f>SUM('㈱塩釜:機船'!Q67)</f>
        <v>0</v>
      </c>
      <c r="R67" s="2">
        <f>SUM('㈱塩釜:機船'!R67)</f>
        <v>0</v>
      </c>
      <c r="S67" s="2">
        <f>SUM('㈱塩釜:機船'!S67)</f>
        <v>0</v>
      </c>
      <c r="T67" s="2">
        <f>SUM('㈱塩釜:機船'!T67)</f>
        <v>0</v>
      </c>
      <c r="U67" s="2">
        <f>SUM('㈱塩釜:機船'!U67)</f>
        <v>0</v>
      </c>
      <c r="V67" s="2">
        <f>SUM('㈱塩釜:機船'!V67)</f>
        <v>0</v>
      </c>
      <c r="W67" s="2">
        <f>SUM('㈱塩釜:機船'!W67)</f>
        <v>0</v>
      </c>
      <c r="X67" s="7">
        <f>SUM('㈱塩釜:機船'!X67)</f>
        <v>0</v>
      </c>
      <c r="Y67" s="2">
        <f>SUM('㈱塩釜:機船'!Y67)</f>
        <v>0</v>
      </c>
      <c r="Z67" s="2">
        <f>SUM('㈱塩釜:機船'!Z67)</f>
        <v>0</v>
      </c>
      <c r="AA67" s="2">
        <f>SUM('㈱塩釜:機船'!AA67)</f>
        <v>0</v>
      </c>
      <c r="AB67" s="2">
        <f>SUM('㈱塩釜:機船'!AB67)</f>
        <v>0</v>
      </c>
      <c r="AC67" s="2">
        <f>SUM('㈱塩釜:機船'!AC67)</f>
        <v>0</v>
      </c>
      <c r="AD67" s="2">
        <f>SUM('㈱塩釜:機船'!AD67)</f>
        <v>0</v>
      </c>
      <c r="AE67" s="2">
        <f>SUM('㈱塩釜:機船'!AE67)</f>
        <v>0</v>
      </c>
      <c r="AF67" s="2">
        <f>SUM('㈱塩釜:機船'!AF67)</f>
        <v>0</v>
      </c>
      <c r="AG67" s="2">
        <f>SUM('㈱塩釜:機船'!AG67)</f>
        <v>0</v>
      </c>
      <c r="AH67" s="2">
        <f>SUM('㈱塩釜:機船'!AH67)</f>
        <v>0</v>
      </c>
      <c r="AI67" s="2">
        <f>SUM('㈱塩釜:機船'!AI67)</f>
        <v>0</v>
      </c>
      <c r="AJ67" s="2">
        <f>SUM('㈱塩釜:機船'!AJ67)</f>
        <v>0</v>
      </c>
      <c r="AK67" s="2">
        <f>SUM('㈱塩釜:機船'!AK67)</f>
        <v>0</v>
      </c>
      <c r="AL67" s="2">
        <f>SUM('㈱塩釜:機船'!AL67)</f>
        <v>0</v>
      </c>
      <c r="AM67" s="2">
        <f>SUM('㈱塩釜:機船'!AM67)</f>
        <v>0</v>
      </c>
      <c r="AN67" s="2">
        <f t="shared" si="10"/>
        <v>0</v>
      </c>
      <c r="AO67" s="2">
        <f t="shared" si="10"/>
        <v>0</v>
      </c>
      <c r="AP67" s="2">
        <f t="shared" si="10"/>
        <v>0</v>
      </c>
      <c r="AQ67" s="51" t="s">
        <v>24</v>
      </c>
      <c r="AR67" s="395"/>
      <c r="AS67" s="52" t="s">
        <v>49</v>
      </c>
      <c r="AT67" s="22"/>
    </row>
    <row r="68" spans="1:46" s="171" customFormat="1" ht="18.75">
      <c r="A68" s="440" t="s">
        <v>104</v>
      </c>
      <c r="B68" s="441"/>
      <c r="C68" s="165" t="s">
        <v>23</v>
      </c>
      <c r="D68" s="166">
        <f aca="true" t="shared" si="11" ref="D68:N68">+D61+D64+D66</f>
        <v>356</v>
      </c>
      <c r="E68" s="166">
        <f t="shared" si="11"/>
        <v>384.7091</v>
      </c>
      <c r="F68" s="166">
        <f t="shared" si="11"/>
        <v>109393.516</v>
      </c>
      <c r="G68" s="166">
        <f t="shared" si="11"/>
        <v>348</v>
      </c>
      <c r="H68" s="166">
        <f t="shared" si="11"/>
        <v>306.0283</v>
      </c>
      <c r="I68" s="166">
        <f t="shared" si="11"/>
        <v>122307.854</v>
      </c>
      <c r="J68" s="166">
        <f t="shared" si="11"/>
        <v>131</v>
      </c>
      <c r="K68" s="166">
        <f t="shared" si="11"/>
        <v>59.988200000000006</v>
      </c>
      <c r="L68" s="166">
        <f t="shared" si="11"/>
        <v>39009.225000000006</v>
      </c>
      <c r="M68" s="166">
        <f t="shared" si="11"/>
        <v>100</v>
      </c>
      <c r="N68" s="166">
        <f t="shared" si="11"/>
        <v>20.4306</v>
      </c>
      <c r="O68" s="166">
        <f>O61+O64+O66</f>
        <v>21755.671</v>
      </c>
      <c r="P68" s="166">
        <f>+P61+P64+P66</f>
        <v>200</v>
      </c>
      <c r="Q68" s="166">
        <f>+Q61+Q64+Q66</f>
        <v>859.7856999999999</v>
      </c>
      <c r="R68" s="166">
        <f>+R61+R64+R66</f>
        <v>194995.14299999998</v>
      </c>
      <c r="S68" s="166">
        <f>+S61+S64+S66</f>
        <v>361</v>
      </c>
      <c r="T68" s="166">
        <f>+T61+T64+T66</f>
        <v>1610.3062000000002</v>
      </c>
      <c r="U68" s="166">
        <f>U61+U64+U66</f>
        <v>520052.943</v>
      </c>
      <c r="V68" s="166">
        <f aca="true" t="shared" si="12" ref="V68:AP68">+V61+V64+V66</f>
        <v>310</v>
      </c>
      <c r="W68" s="166">
        <f t="shared" si="12"/>
        <v>236.01095</v>
      </c>
      <c r="X68" s="167">
        <f t="shared" si="12"/>
        <v>106290.12700000001</v>
      </c>
      <c r="Y68" s="166">
        <f t="shared" si="12"/>
        <v>343</v>
      </c>
      <c r="Z68" s="166">
        <f t="shared" si="12"/>
        <v>779.4973</v>
      </c>
      <c r="AA68" s="166">
        <f t="shared" si="12"/>
        <v>263504.738</v>
      </c>
      <c r="AB68" s="166">
        <f t="shared" si="12"/>
        <v>312</v>
      </c>
      <c r="AC68" s="166">
        <f t="shared" si="12"/>
        <v>581.1431</v>
      </c>
      <c r="AD68" s="166">
        <f t="shared" si="12"/>
        <v>138858.09600000002</v>
      </c>
      <c r="AE68" s="166">
        <f t="shared" si="12"/>
        <v>443</v>
      </c>
      <c r="AF68" s="166">
        <f t="shared" si="12"/>
        <v>1183.00476</v>
      </c>
      <c r="AG68" s="166">
        <f t="shared" si="12"/>
        <v>246348.03499999997</v>
      </c>
      <c r="AH68" s="166">
        <f t="shared" si="12"/>
        <v>458</v>
      </c>
      <c r="AI68" s="166">
        <f t="shared" si="12"/>
        <v>1644.5754</v>
      </c>
      <c r="AJ68" s="166">
        <f t="shared" si="12"/>
        <v>375057.151</v>
      </c>
      <c r="AK68" s="166">
        <f t="shared" si="12"/>
        <v>400</v>
      </c>
      <c r="AL68" s="166">
        <f t="shared" si="12"/>
        <v>1041.39788</v>
      </c>
      <c r="AM68" s="166">
        <f t="shared" si="12"/>
        <v>254409.85199999998</v>
      </c>
      <c r="AN68" s="168">
        <f t="shared" si="12"/>
        <v>3762</v>
      </c>
      <c r="AO68" s="166">
        <f t="shared" si="12"/>
        <v>8706.877489999999</v>
      </c>
      <c r="AP68" s="166">
        <f t="shared" si="12"/>
        <v>2391982.351</v>
      </c>
      <c r="AQ68" s="169" t="s">
        <v>23</v>
      </c>
      <c r="AR68" s="433" t="s">
        <v>105</v>
      </c>
      <c r="AS68" s="434"/>
      <c r="AT68" s="170"/>
    </row>
    <row r="69" spans="1:46" s="171" customFormat="1" ht="18.75">
      <c r="A69" s="442"/>
      <c r="B69" s="443"/>
      <c r="C69" s="172" t="s">
        <v>24</v>
      </c>
      <c r="D69" s="173">
        <f>D63+D65+D67</f>
        <v>561</v>
      </c>
      <c r="E69" s="173">
        <f>+E63+E65+E67</f>
        <v>1020.6860999999999</v>
      </c>
      <c r="F69" s="173">
        <f>+F63+F65+F67</f>
        <v>543802.398</v>
      </c>
      <c r="G69" s="173">
        <f>G63+G65+G67</f>
        <v>508</v>
      </c>
      <c r="H69" s="173">
        <f>+H63+H65+H67</f>
        <v>608.9531999999999</v>
      </c>
      <c r="I69" s="173">
        <f>+I63+I65+I67</f>
        <v>317349.712</v>
      </c>
      <c r="J69" s="173">
        <f>J63+J65+J67</f>
        <v>240</v>
      </c>
      <c r="K69" s="173">
        <f>+K63+K65+K67</f>
        <v>186.5038</v>
      </c>
      <c r="L69" s="173">
        <f>+L63+L65+L67</f>
        <v>114628.646</v>
      </c>
      <c r="M69" s="173">
        <f>M63+M65+M67</f>
        <v>351</v>
      </c>
      <c r="N69" s="173">
        <f>+N63+N65+N67</f>
        <v>200.1692</v>
      </c>
      <c r="O69" s="173">
        <f>+O63+O65+O67</f>
        <v>146753.86700000003</v>
      </c>
      <c r="P69" s="173">
        <f>P63+P65+P67</f>
        <v>513</v>
      </c>
      <c r="Q69" s="173">
        <f aca="true" t="shared" si="13" ref="Q69:AE69">+Q63+Q65+Q67</f>
        <v>1312.141</v>
      </c>
      <c r="R69" s="173">
        <f t="shared" si="13"/>
        <v>647012.297</v>
      </c>
      <c r="S69" s="173">
        <f t="shared" si="13"/>
        <v>520</v>
      </c>
      <c r="T69" s="173">
        <f t="shared" si="13"/>
        <v>547.87756</v>
      </c>
      <c r="U69" s="173">
        <f t="shared" si="13"/>
        <v>233864.114</v>
      </c>
      <c r="V69" s="173">
        <f t="shared" si="13"/>
        <v>559</v>
      </c>
      <c r="W69" s="173">
        <f t="shared" si="13"/>
        <v>2487.20527</v>
      </c>
      <c r="X69" s="174">
        <f t="shared" si="13"/>
        <v>787569.713</v>
      </c>
      <c r="Y69" s="173">
        <f t="shared" si="13"/>
        <v>546</v>
      </c>
      <c r="Z69" s="173">
        <f t="shared" si="13"/>
        <v>1974.7763</v>
      </c>
      <c r="AA69" s="173">
        <f t="shared" si="13"/>
        <v>1236857.957</v>
      </c>
      <c r="AB69" s="173">
        <f t="shared" si="13"/>
        <v>541</v>
      </c>
      <c r="AC69" s="173">
        <f t="shared" si="13"/>
        <v>1348.7743</v>
      </c>
      <c r="AD69" s="173">
        <f t="shared" si="13"/>
        <v>824257.754</v>
      </c>
      <c r="AE69" s="173">
        <f t="shared" si="13"/>
        <v>548</v>
      </c>
      <c r="AF69" s="173">
        <f>AF63+AF65+AF67</f>
        <v>1755.9524000000001</v>
      </c>
      <c r="AG69" s="173">
        <f>AG63+AG65+AG67</f>
        <v>1389265.8329999999</v>
      </c>
      <c r="AH69" s="173">
        <f aca="true" t="shared" si="14" ref="AH69:AP69">+AH63+AH65+AH67</f>
        <v>514</v>
      </c>
      <c r="AI69" s="173">
        <f t="shared" si="14"/>
        <v>1387.24841</v>
      </c>
      <c r="AJ69" s="173">
        <f t="shared" si="14"/>
        <v>1059172.343</v>
      </c>
      <c r="AK69" s="173">
        <f t="shared" si="14"/>
        <v>691</v>
      </c>
      <c r="AL69" s="173">
        <f t="shared" si="14"/>
        <v>1123.6877</v>
      </c>
      <c r="AM69" s="173">
        <f t="shared" si="14"/>
        <v>737781.515</v>
      </c>
      <c r="AN69" s="175">
        <f t="shared" si="14"/>
        <v>6092</v>
      </c>
      <c r="AO69" s="173">
        <f t="shared" si="14"/>
        <v>13953.97524</v>
      </c>
      <c r="AP69" s="173">
        <f t="shared" si="14"/>
        <v>8038316.148999999</v>
      </c>
      <c r="AQ69" s="176" t="s">
        <v>24</v>
      </c>
      <c r="AR69" s="435"/>
      <c r="AS69" s="436"/>
      <c r="AT69" s="170"/>
    </row>
    <row r="70" spans="1:46" s="171" customFormat="1" ht="19.5" thickBot="1">
      <c r="A70" s="444" t="s">
        <v>106</v>
      </c>
      <c r="B70" s="445"/>
      <c r="C70" s="177"/>
      <c r="D70" s="178"/>
      <c r="E70" s="179"/>
      <c r="F70" s="179"/>
      <c r="G70" s="178"/>
      <c r="H70" s="179"/>
      <c r="I70" s="179"/>
      <c r="J70" s="178"/>
      <c r="K70" s="179"/>
      <c r="L70" s="179"/>
      <c r="M70" s="178"/>
      <c r="N70" s="179"/>
      <c r="O70" s="179"/>
      <c r="P70" s="178"/>
      <c r="Q70" s="179"/>
      <c r="R70" s="179"/>
      <c r="S70" s="178"/>
      <c r="T70" s="179"/>
      <c r="U70" s="179"/>
      <c r="V70" s="178"/>
      <c r="W70" s="179"/>
      <c r="X70" s="180"/>
      <c r="Y70" s="178"/>
      <c r="Z70" s="179"/>
      <c r="AA70" s="179"/>
      <c r="AB70" s="178"/>
      <c r="AC70" s="179"/>
      <c r="AD70" s="179"/>
      <c r="AE70" s="178"/>
      <c r="AF70" s="179"/>
      <c r="AG70" s="179"/>
      <c r="AH70" s="178"/>
      <c r="AI70" s="179"/>
      <c r="AJ70" s="179"/>
      <c r="AK70" s="178"/>
      <c r="AL70" s="179"/>
      <c r="AM70" s="179"/>
      <c r="AN70" s="179">
        <f>+D70+G70+M70+P70+S70+V70+Y70+AB70+AE70+AH70+AK70</f>
        <v>0</v>
      </c>
      <c r="AO70" s="179">
        <f>+E70+H70+N70+Q70+T70+W70+Z70+AC70+AF70+AI70+AL70</f>
        <v>0</v>
      </c>
      <c r="AP70" s="179">
        <f>+F70+I70+O70+R70+U70+X70+AA70+AD70+AG70+AJ70+AM70</f>
        <v>0</v>
      </c>
      <c r="AQ70" s="448" t="s">
        <v>107</v>
      </c>
      <c r="AR70" s="449"/>
      <c r="AS70" s="450"/>
      <c r="AT70" s="170"/>
    </row>
    <row r="71" spans="1:46" s="171" customFormat="1" ht="19.5" thickBot="1">
      <c r="A71" s="446" t="s">
        <v>108</v>
      </c>
      <c r="B71" s="447"/>
      <c r="C71" s="177"/>
      <c r="D71" s="178">
        <f>D68+D69+D70</f>
        <v>917</v>
      </c>
      <c r="E71" s="179">
        <f>E68+E69+E70</f>
        <v>1405.3952</v>
      </c>
      <c r="F71" s="179">
        <f>F68+F69</f>
        <v>653195.9140000001</v>
      </c>
      <c r="G71" s="178">
        <f>G68+G69+G70</f>
        <v>856</v>
      </c>
      <c r="H71" s="179">
        <f>H68+H69+H70</f>
        <v>914.9814999999999</v>
      </c>
      <c r="I71" s="179">
        <f>I68+I69</f>
        <v>439657.566</v>
      </c>
      <c r="J71" s="178">
        <f>J68+J69+J70</f>
        <v>371</v>
      </c>
      <c r="K71" s="179">
        <f>K68+K69+K70</f>
        <v>246.49200000000002</v>
      </c>
      <c r="L71" s="179">
        <f>L68+L69</f>
        <v>153637.87099999998</v>
      </c>
      <c r="M71" s="178">
        <f>M68+M69+M70</f>
        <v>451</v>
      </c>
      <c r="N71" s="179">
        <f>N68+N69+N70</f>
        <v>220.5998</v>
      </c>
      <c r="O71" s="179">
        <f>O68+O69</f>
        <v>168509.53800000003</v>
      </c>
      <c r="P71" s="178">
        <f>P68+P69+P70</f>
        <v>713</v>
      </c>
      <c r="Q71" s="179">
        <f>Q68+Q69+Q70</f>
        <v>2171.9267</v>
      </c>
      <c r="R71" s="179">
        <f>R68+R69</f>
        <v>842007.44</v>
      </c>
      <c r="S71" s="178">
        <f>S68+S69+S70</f>
        <v>881</v>
      </c>
      <c r="T71" s="179">
        <f>T68+T69+T70</f>
        <v>2158.1837600000003</v>
      </c>
      <c r="U71" s="179">
        <f>U68+U69</f>
        <v>753917.057</v>
      </c>
      <c r="V71" s="178">
        <f>V68+V69+V70</f>
        <v>869</v>
      </c>
      <c r="W71" s="179">
        <f>W68+W69+W70</f>
        <v>2723.21622</v>
      </c>
      <c r="X71" s="180">
        <f>+X68+X69</f>
        <v>893859.84</v>
      </c>
      <c r="Y71" s="178">
        <f>Y68+Y69+Y70</f>
        <v>889</v>
      </c>
      <c r="Z71" s="179">
        <f>Z68+Z69+Z70</f>
        <v>2754.2736</v>
      </c>
      <c r="AA71" s="179">
        <f>AA68+AA69</f>
        <v>1500362.6949999998</v>
      </c>
      <c r="AB71" s="178">
        <f>AB68+AB69+AB70</f>
        <v>853</v>
      </c>
      <c r="AC71" s="179">
        <f>AC68+AC69+AC70</f>
        <v>1929.9174</v>
      </c>
      <c r="AD71" s="179">
        <f>AD68+AD69</f>
        <v>963115.85</v>
      </c>
      <c r="AE71" s="178">
        <f>AE68+AE69+AE70</f>
        <v>991</v>
      </c>
      <c r="AF71" s="179">
        <f>AF68+AF69+AF70</f>
        <v>2938.95716</v>
      </c>
      <c r="AG71" s="179">
        <f>AG68+AG69</f>
        <v>1635613.8679999998</v>
      </c>
      <c r="AH71" s="178">
        <f>AH68+AH69+AH70</f>
        <v>972</v>
      </c>
      <c r="AI71" s="179">
        <f>AI68+AI69+AI70</f>
        <v>3031.82381</v>
      </c>
      <c r="AJ71" s="179">
        <f>AJ68+AJ69</f>
        <v>1434229.4940000002</v>
      </c>
      <c r="AK71" s="178">
        <f>AK68+AK69+AK70</f>
        <v>1091</v>
      </c>
      <c r="AL71" s="179">
        <f>AL68+AL69+AL70</f>
        <v>2165.08558</v>
      </c>
      <c r="AM71" s="179">
        <f>AM68+AM69</f>
        <v>992191.367</v>
      </c>
      <c r="AN71" s="179">
        <f>D71+G71+J71+M71+P71+S71+V71+Y71+AB71+AE71+AH71+AK71</f>
        <v>9854</v>
      </c>
      <c r="AO71" s="179">
        <f>E71+H71+K71+N71+Q71+T71+W71+Z71+AC71+AF71+AI71+AL71</f>
        <v>22660.85273</v>
      </c>
      <c r="AP71" s="179">
        <f>F71+I71+L71+O71+R71+U71+X71+AA71+AD71+AG71+AJ71+AM71</f>
        <v>10430298.5</v>
      </c>
      <c r="AQ71" s="437" t="s">
        <v>108</v>
      </c>
      <c r="AR71" s="438"/>
      <c r="AS71" s="439"/>
      <c r="AT71" s="170"/>
    </row>
    <row r="72" spans="24:44" ht="18.75">
      <c r="X72" s="389" t="s">
        <v>88</v>
      </c>
      <c r="AN72" s="64"/>
      <c r="AR72" s="63" t="s">
        <v>88</v>
      </c>
    </row>
  </sheetData>
  <sheetProtection/>
  <mergeCells count="67">
    <mergeCell ref="A1:X1"/>
    <mergeCell ref="A59:B59"/>
    <mergeCell ref="B46:B47"/>
    <mergeCell ref="B44:B45"/>
    <mergeCell ref="B42:B43"/>
    <mergeCell ref="B54:B55"/>
    <mergeCell ref="B52:B53"/>
    <mergeCell ref="B50:B51"/>
    <mergeCell ref="B32:B33"/>
    <mergeCell ref="B30:B31"/>
    <mergeCell ref="B28:B29"/>
    <mergeCell ref="B26:B27"/>
    <mergeCell ref="B40:B41"/>
    <mergeCell ref="B38:B39"/>
    <mergeCell ref="B36:B37"/>
    <mergeCell ref="B34:B35"/>
    <mergeCell ref="B24:B25"/>
    <mergeCell ref="B22:B23"/>
    <mergeCell ref="B20:B21"/>
    <mergeCell ref="B18:B19"/>
    <mergeCell ref="B16:B17"/>
    <mergeCell ref="B14:B15"/>
    <mergeCell ref="B8:B9"/>
    <mergeCell ref="B6:B7"/>
    <mergeCell ref="B12:B13"/>
    <mergeCell ref="B10:B11"/>
    <mergeCell ref="AR6:AR7"/>
    <mergeCell ref="AR8:AR9"/>
    <mergeCell ref="AR10:AR11"/>
    <mergeCell ref="AR12:AR13"/>
    <mergeCell ref="AR14:AR15"/>
    <mergeCell ref="AR16:AR17"/>
    <mergeCell ref="AR18:AR19"/>
    <mergeCell ref="AR20:AR21"/>
    <mergeCell ref="AR22:AR23"/>
    <mergeCell ref="AR40:AR41"/>
    <mergeCell ref="AR24:AR25"/>
    <mergeCell ref="AR26:AR27"/>
    <mergeCell ref="AR28:AR29"/>
    <mergeCell ref="AR30:AR31"/>
    <mergeCell ref="AR42:AR43"/>
    <mergeCell ref="AR44:AR45"/>
    <mergeCell ref="AR46:AR47"/>
    <mergeCell ref="AR32:AR33"/>
    <mergeCell ref="AR34:AR35"/>
    <mergeCell ref="AR36:AR37"/>
    <mergeCell ref="AR38:AR39"/>
    <mergeCell ref="A70:B70"/>
    <mergeCell ref="AR48:AR49"/>
    <mergeCell ref="AR50:AR51"/>
    <mergeCell ref="AR52:AR53"/>
    <mergeCell ref="AR54:AR55"/>
    <mergeCell ref="AR62:AS62"/>
    <mergeCell ref="AR56:AS57"/>
    <mergeCell ref="A56:B57"/>
    <mergeCell ref="AR59:AS59"/>
    <mergeCell ref="A62:B62"/>
    <mergeCell ref="AQ70:AS70"/>
    <mergeCell ref="B48:B49"/>
    <mergeCell ref="A71:B71"/>
    <mergeCell ref="AQ71:AS71"/>
    <mergeCell ref="B64:B65"/>
    <mergeCell ref="B66:B67"/>
    <mergeCell ref="AR68:AS69"/>
    <mergeCell ref="AR64:AR65"/>
    <mergeCell ref="AR66:AR67"/>
    <mergeCell ref="A68:B69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5" r:id="rId1"/>
  <colBreaks count="1" manualBreakCount="1">
    <brk id="24" max="71" man="1"/>
  </colBreaks>
  <ignoredErrors>
    <ignoredError sqref="D70:AJ71 G65:AO69 AF63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AT72"/>
  <sheetViews>
    <sheetView zoomScale="60" zoomScaleNormal="60" zoomScalePageLayoutView="0" workbookViewId="0" topLeftCell="A1">
      <pane xSplit="3" ySplit="5" topLeftCell="D6" activePane="bottomRight" state="frozen"/>
      <selection pane="topLeft"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ColWidth="10.625" defaultRowHeight="13.5"/>
  <cols>
    <col min="1" max="1" width="5.75390625" style="16" customWidth="1"/>
    <col min="2" max="2" width="20.625" style="16" customWidth="1"/>
    <col min="3" max="3" width="9.625" style="16" customWidth="1"/>
    <col min="4" max="5" width="14.125" style="15" customWidth="1"/>
    <col min="6" max="6" width="20.375" style="15" customWidth="1"/>
    <col min="7" max="8" width="14.125" style="15" customWidth="1"/>
    <col min="9" max="9" width="20.375" style="15" customWidth="1"/>
    <col min="10" max="11" width="14.125" style="15" customWidth="1"/>
    <col min="12" max="12" width="20.375" style="15" customWidth="1"/>
    <col min="13" max="14" width="14.125" style="15" customWidth="1"/>
    <col min="15" max="15" width="20.375" style="15" customWidth="1"/>
    <col min="16" max="17" width="14.125" style="15" customWidth="1"/>
    <col min="18" max="18" width="20.375" style="15" customWidth="1"/>
    <col min="19" max="20" width="14.125" style="15" customWidth="1"/>
    <col min="21" max="21" width="20.375" style="15" customWidth="1"/>
    <col min="22" max="23" width="14.125" style="15" customWidth="1"/>
    <col min="24" max="24" width="20.375" style="15" customWidth="1"/>
    <col min="25" max="26" width="14.125" style="15" customWidth="1"/>
    <col min="27" max="27" width="20.375" style="15" customWidth="1"/>
    <col min="28" max="29" width="14.125" style="15" customWidth="1"/>
    <col min="30" max="30" width="20.375" style="15" customWidth="1"/>
    <col min="31" max="32" width="14.125" style="15" customWidth="1"/>
    <col min="33" max="33" width="20.375" style="15" customWidth="1"/>
    <col min="34" max="35" width="14.125" style="15" customWidth="1"/>
    <col min="36" max="36" width="20.375" style="15" customWidth="1"/>
    <col min="37" max="38" width="14.125" style="15" customWidth="1"/>
    <col min="39" max="39" width="20.375" style="15" customWidth="1"/>
    <col min="40" max="41" width="14.125" style="15" customWidth="1"/>
    <col min="42" max="42" width="20.375" style="15" customWidth="1"/>
    <col min="43" max="43" width="9.50390625" style="16" customWidth="1"/>
    <col min="44" max="44" width="22.625" style="16" customWidth="1"/>
    <col min="45" max="45" width="5.875" style="16" customWidth="1"/>
    <col min="46" max="16384" width="10.625" style="16" customWidth="1"/>
  </cols>
  <sheetData>
    <row r="1" spans="1:24" ht="32.25">
      <c r="A1" s="393"/>
      <c r="B1" s="393"/>
      <c r="C1" s="393"/>
      <c r="D1" s="393" t="s">
        <v>0</v>
      </c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</row>
    <row r="2" spans="1:45" ht="19.5" thickBot="1">
      <c r="A2" s="18" t="s">
        <v>95</v>
      </c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216" t="s">
        <v>90</v>
      </c>
      <c r="Z2" s="216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74"/>
      <c r="AR2" s="22"/>
      <c r="AS2" s="22"/>
    </row>
    <row r="3" spans="1:46" ht="18.75">
      <c r="A3" s="23"/>
      <c r="D3" s="24" t="s">
        <v>2</v>
      </c>
      <c r="E3" s="25"/>
      <c r="F3" s="25"/>
      <c r="G3" s="24" t="s">
        <v>3</v>
      </c>
      <c r="H3" s="25"/>
      <c r="I3" s="25"/>
      <c r="J3" s="24" t="s">
        <v>4</v>
      </c>
      <c r="K3" s="25"/>
      <c r="L3" s="25"/>
      <c r="M3" s="24" t="s">
        <v>5</v>
      </c>
      <c r="N3" s="25"/>
      <c r="O3" s="25"/>
      <c r="P3" s="24" t="s">
        <v>6</v>
      </c>
      <c r="Q3" s="25"/>
      <c r="R3" s="25"/>
      <c r="S3" s="24" t="s">
        <v>7</v>
      </c>
      <c r="T3" s="25"/>
      <c r="U3" s="25"/>
      <c r="V3" s="26" t="s">
        <v>8</v>
      </c>
      <c r="W3" s="65"/>
      <c r="X3" s="66"/>
      <c r="Y3" s="26" t="s">
        <v>9</v>
      </c>
      <c r="Z3" s="25"/>
      <c r="AA3" s="25"/>
      <c r="AB3" s="24" t="s">
        <v>10</v>
      </c>
      <c r="AC3" s="25"/>
      <c r="AD3" s="25"/>
      <c r="AE3" s="24" t="s">
        <v>11</v>
      </c>
      <c r="AF3" s="25"/>
      <c r="AG3" s="25"/>
      <c r="AH3" s="24" t="s">
        <v>12</v>
      </c>
      <c r="AI3" s="25"/>
      <c r="AJ3" s="25"/>
      <c r="AK3" s="24" t="s">
        <v>13</v>
      </c>
      <c r="AL3" s="25"/>
      <c r="AM3" s="25"/>
      <c r="AN3" s="24" t="s">
        <v>14</v>
      </c>
      <c r="AO3" s="25"/>
      <c r="AP3" s="25"/>
      <c r="AQ3" s="27"/>
      <c r="AR3" s="28"/>
      <c r="AS3" s="29"/>
      <c r="AT3" s="22"/>
    </row>
    <row r="4" spans="1:46" ht="18.75">
      <c r="A4" s="23"/>
      <c r="D4" s="31" t="s">
        <v>15</v>
      </c>
      <c r="E4" s="31" t="s">
        <v>16</v>
      </c>
      <c r="F4" s="31" t="s">
        <v>17</v>
      </c>
      <c r="G4" s="31" t="s">
        <v>15</v>
      </c>
      <c r="H4" s="31" t="s">
        <v>16</v>
      </c>
      <c r="I4" s="31" t="s">
        <v>17</v>
      </c>
      <c r="J4" s="31" t="s">
        <v>15</v>
      </c>
      <c r="K4" s="31" t="s">
        <v>16</v>
      </c>
      <c r="L4" s="31" t="s">
        <v>17</v>
      </c>
      <c r="M4" s="31" t="s">
        <v>15</v>
      </c>
      <c r="N4" s="31" t="s">
        <v>16</v>
      </c>
      <c r="O4" s="31" t="s">
        <v>17</v>
      </c>
      <c r="P4" s="31" t="s">
        <v>15</v>
      </c>
      <c r="Q4" s="31" t="s">
        <v>16</v>
      </c>
      <c r="R4" s="31" t="s">
        <v>17</v>
      </c>
      <c r="S4" s="31" t="s">
        <v>15</v>
      </c>
      <c r="T4" s="31" t="s">
        <v>16</v>
      </c>
      <c r="U4" s="31" t="s">
        <v>17</v>
      </c>
      <c r="V4" s="31" t="s">
        <v>15</v>
      </c>
      <c r="W4" s="31" t="s">
        <v>16</v>
      </c>
      <c r="X4" s="67" t="s">
        <v>17</v>
      </c>
      <c r="Y4" s="31" t="s">
        <v>15</v>
      </c>
      <c r="Z4" s="31" t="s">
        <v>16</v>
      </c>
      <c r="AA4" s="31" t="s">
        <v>17</v>
      </c>
      <c r="AB4" s="31" t="s">
        <v>15</v>
      </c>
      <c r="AC4" s="31" t="s">
        <v>16</v>
      </c>
      <c r="AD4" s="31" t="s">
        <v>17</v>
      </c>
      <c r="AE4" s="31" t="s">
        <v>15</v>
      </c>
      <c r="AF4" s="31" t="s">
        <v>16</v>
      </c>
      <c r="AG4" s="31" t="s">
        <v>17</v>
      </c>
      <c r="AH4" s="31" t="s">
        <v>15</v>
      </c>
      <c r="AI4" s="31" t="s">
        <v>16</v>
      </c>
      <c r="AJ4" s="31" t="s">
        <v>17</v>
      </c>
      <c r="AK4" s="31" t="s">
        <v>15</v>
      </c>
      <c r="AL4" s="31" t="s">
        <v>16</v>
      </c>
      <c r="AM4" s="31" t="s">
        <v>17</v>
      </c>
      <c r="AN4" s="31" t="s">
        <v>15</v>
      </c>
      <c r="AO4" s="31" t="s">
        <v>16</v>
      </c>
      <c r="AP4" s="31" t="s">
        <v>17</v>
      </c>
      <c r="AQ4" s="34"/>
      <c r="AR4" s="22"/>
      <c r="AS4" s="35"/>
      <c r="AT4" s="22"/>
    </row>
    <row r="5" spans="1:46" ht="18.75">
      <c r="A5" s="36"/>
      <c r="B5" s="37"/>
      <c r="C5" s="37"/>
      <c r="D5" s="38" t="s">
        <v>18</v>
      </c>
      <c r="E5" s="38" t="s">
        <v>19</v>
      </c>
      <c r="F5" s="38" t="s">
        <v>20</v>
      </c>
      <c r="G5" s="38" t="s">
        <v>18</v>
      </c>
      <c r="H5" s="38" t="s">
        <v>19</v>
      </c>
      <c r="I5" s="38" t="s">
        <v>20</v>
      </c>
      <c r="J5" s="38" t="s">
        <v>18</v>
      </c>
      <c r="K5" s="38" t="s">
        <v>19</v>
      </c>
      <c r="L5" s="38" t="s">
        <v>20</v>
      </c>
      <c r="M5" s="38" t="s">
        <v>18</v>
      </c>
      <c r="N5" s="38" t="s">
        <v>19</v>
      </c>
      <c r="O5" s="38" t="s">
        <v>20</v>
      </c>
      <c r="P5" s="38" t="s">
        <v>18</v>
      </c>
      <c r="Q5" s="38" t="s">
        <v>19</v>
      </c>
      <c r="R5" s="38" t="s">
        <v>20</v>
      </c>
      <c r="S5" s="38" t="s">
        <v>18</v>
      </c>
      <c r="T5" s="38" t="s">
        <v>19</v>
      </c>
      <c r="U5" s="38" t="s">
        <v>20</v>
      </c>
      <c r="V5" s="38" t="s">
        <v>18</v>
      </c>
      <c r="W5" s="38" t="s">
        <v>19</v>
      </c>
      <c r="X5" s="68" t="s">
        <v>20</v>
      </c>
      <c r="Y5" s="38" t="s">
        <v>18</v>
      </c>
      <c r="Z5" s="38" t="s">
        <v>19</v>
      </c>
      <c r="AA5" s="38" t="s">
        <v>20</v>
      </c>
      <c r="AB5" s="38" t="s">
        <v>18</v>
      </c>
      <c r="AC5" s="38" t="s">
        <v>19</v>
      </c>
      <c r="AD5" s="38" t="s">
        <v>20</v>
      </c>
      <c r="AE5" s="38" t="s">
        <v>18</v>
      </c>
      <c r="AF5" s="38" t="s">
        <v>19</v>
      </c>
      <c r="AG5" s="38" t="s">
        <v>20</v>
      </c>
      <c r="AH5" s="38" t="s">
        <v>18</v>
      </c>
      <c r="AI5" s="38" t="s">
        <v>19</v>
      </c>
      <c r="AJ5" s="38" t="s">
        <v>20</v>
      </c>
      <c r="AK5" s="38" t="s">
        <v>18</v>
      </c>
      <c r="AL5" s="38" t="s">
        <v>19</v>
      </c>
      <c r="AM5" s="38" t="s">
        <v>20</v>
      </c>
      <c r="AN5" s="38" t="s">
        <v>18</v>
      </c>
      <c r="AO5" s="38" t="s">
        <v>19</v>
      </c>
      <c r="AP5" s="38" t="s">
        <v>20</v>
      </c>
      <c r="AQ5" s="40"/>
      <c r="AR5" s="37"/>
      <c r="AS5" s="41"/>
      <c r="AT5" s="22"/>
    </row>
    <row r="6" spans="1:46" ht="18.75">
      <c r="A6" s="46" t="s">
        <v>21</v>
      </c>
      <c r="B6" s="394" t="s">
        <v>22</v>
      </c>
      <c r="C6" s="69" t="s">
        <v>23</v>
      </c>
      <c r="D6" s="1">
        <f>SUM('石巻第１:石巻第２'!D6)</f>
        <v>0</v>
      </c>
      <c r="E6" s="1">
        <f>SUM('石巻第１:石巻第２'!E6)</f>
        <v>0</v>
      </c>
      <c r="F6" s="1">
        <f>SUM('石巻第１:石巻第２'!F6)</f>
        <v>0</v>
      </c>
      <c r="G6" s="1">
        <f>SUM('石巻第１:石巻第２'!G6)</f>
        <v>0</v>
      </c>
      <c r="H6" s="1">
        <f>SUM('石巻第１:石巻第２'!H6)</f>
        <v>0</v>
      </c>
      <c r="I6" s="1">
        <f>SUM('石巻第１:石巻第２'!I6)</f>
        <v>0</v>
      </c>
      <c r="J6" s="1">
        <f>SUM('石巻第１:石巻第２'!J6)</f>
        <v>0</v>
      </c>
      <c r="K6" s="1">
        <f>SUM('石巻第１:石巻第２'!K6)</f>
        <v>0</v>
      </c>
      <c r="L6" s="1">
        <f>SUM('石巻第１:石巻第２'!L6)</f>
        <v>0</v>
      </c>
      <c r="M6" s="1">
        <f>SUM('石巻第１:石巻第２'!M6)</f>
        <v>0</v>
      </c>
      <c r="N6" s="1">
        <f>SUM('石巻第１:石巻第２'!N6)</f>
        <v>0</v>
      </c>
      <c r="O6" s="1">
        <f>SUM('石巻第１:石巻第２'!O6)</f>
        <v>0</v>
      </c>
      <c r="P6" s="1">
        <f>SUM('石巻第１:石巻第２'!P6)</f>
        <v>0</v>
      </c>
      <c r="Q6" s="1">
        <f>SUM('石巻第１:石巻第２'!Q6)</f>
        <v>0</v>
      </c>
      <c r="R6" s="1">
        <f>SUM('石巻第１:石巻第２'!R6)</f>
        <v>0</v>
      </c>
      <c r="S6" s="1">
        <f>SUM('石巻第１:石巻第２'!S6)</f>
        <v>0</v>
      </c>
      <c r="T6" s="1">
        <f>SUM('石巻第１:石巻第２'!T6)</f>
        <v>0</v>
      </c>
      <c r="U6" s="1">
        <f>SUM('石巻第１:石巻第２'!U6)</f>
        <v>0</v>
      </c>
      <c r="V6" s="1">
        <f>SUM('石巻第１:石巻第２'!V6)</f>
        <v>0</v>
      </c>
      <c r="W6" s="1">
        <f>SUM('石巻第１:石巻第２'!W6)</f>
        <v>0</v>
      </c>
      <c r="X6" s="6">
        <f>SUM('石巻第１:石巻第２'!X6)</f>
        <v>0</v>
      </c>
      <c r="Y6" s="1">
        <f>SUM('石巻第１:石巻第２'!Y6)</f>
        <v>0</v>
      </c>
      <c r="Z6" s="1">
        <f>SUM('石巻第１:石巻第２'!Z6)</f>
        <v>0</v>
      </c>
      <c r="AA6" s="1">
        <f>SUM('石巻第１:石巻第２'!AA6)</f>
        <v>0</v>
      </c>
      <c r="AB6" s="1">
        <f>SUM('石巻第１:石巻第２'!AB6)</f>
        <v>0</v>
      </c>
      <c r="AC6" s="1">
        <f>SUM('石巻第１:石巻第２'!AC6)</f>
        <v>0</v>
      </c>
      <c r="AD6" s="1">
        <f>SUM('石巻第１:石巻第２'!AD6)</f>
        <v>0</v>
      </c>
      <c r="AE6" s="1">
        <f>SUM('石巻第１:石巻第２'!AE6)</f>
        <v>1</v>
      </c>
      <c r="AF6" s="1">
        <f>SUM('石巻第１:石巻第２'!AF6)</f>
        <v>238.277</v>
      </c>
      <c r="AG6" s="1">
        <f>SUM('石巻第１:石巻第２'!AG6)</f>
        <v>40659.589</v>
      </c>
      <c r="AH6" s="1">
        <f>SUM('石巻第１:石巻第２'!AH6)</f>
        <v>0</v>
      </c>
      <c r="AI6" s="1">
        <f>SUM('石巻第１:石巻第２'!AI6)</f>
        <v>0</v>
      </c>
      <c r="AJ6" s="1">
        <f>SUM('石巻第１:石巻第２'!AJ6)</f>
        <v>0</v>
      </c>
      <c r="AK6" s="1">
        <f>SUM('石巻第１:石巻第２'!AK6)</f>
        <v>0</v>
      </c>
      <c r="AL6" s="1">
        <f>SUM('石巻第１:石巻第２'!AL6)</f>
        <v>0</v>
      </c>
      <c r="AM6" s="1">
        <f>SUM('石巻第１:石巻第２'!AM6)</f>
        <v>0</v>
      </c>
      <c r="AN6" s="1">
        <f>SUM('石巻第１:石巻第２'!AN6)</f>
        <v>1</v>
      </c>
      <c r="AO6" s="1">
        <f>SUM('石巻第１:石巻第２'!AO6)</f>
        <v>238.277</v>
      </c>
      <c r="AP6" s="1">
        <f>SUM('石巻第１:石巻第２'!AP6)</f>
        <v>40659.589</v>
      </c>
      <c r="AQ6" s="44" t="s">
        <v>23</v>
      </c>
      <c r="AR6" s="394" t="s">
        <v>22</v>
      </c>
      <c r="AS6" s="45" t="s">
        <v>21</v>
      </c>
      <c r="AT6" s="22"/>
    </row>
    <row r="7" spans="1:46" ht="18.75">
      <c r="A7" s="46"/>
      <c r="B7" s="395"/>
      <c r="C7" s="70" t="s">
        <v>24</v>
      </c>
      <c r="D7" s="2">
        <f>SUM('石巻第１:石巻第２'!D7)</f>
        <v>0</v>
      </c>
      <c r="E7" s="2">
        <f>SUM('石巻第１:石巻第２'!E7)</f>
        <v>0</v>
      </c>
      <c r="F7" s="2">
        <f>SUM('石巻第１:石巻第２'!F7)</f>
        <v>0</v>
      </c>
      <c r="G7" s="2">
        <f>SUM('石巻第１:石巻第２'!G7)</f>
        <v>3</v>
      </c>
      <c r="H7" s="2">
        <f>SUM('石巻第１:石巻第２'!H7)</f>
        <v>527.125</v>
      </c>
      <c r="I7" s="2">
        <f>SUM('石巻第１:石巻第２'!I7)</f>
        <v>17627.739</v>
      </c>
      <c r="J7" s="2">
        <f>SUM('石巻第１:石巻第２'!J7)</f>
        <v>0</v>
      </c>
      <c r="K7" s="2">
        <f>SUM('石巻第１:石巻第２'!K7)</f>
        <v>0</v>
      </c>
      <c r="L7" s="2">
        <f>SUM('石巻第１:石巻第２'!L7)</f>
        <v>0</v>
      </c>
      <c r="M7" s="2">
        <f>SUM('石巻第１:石巻第２'!M7)</f>
        <v>0</v>
      </c>
      <c r="N7" s="2">
        <f>SUM('石巻第１:石巻第２'!N7)</f>
        <v>0</v>
      </c>
      <c r="O7" s="2">
        <f>SUM('石巻第１:石巻第２'!O7)</f>
        <v>0</v>
      </c>
      <c r="P7" s="2">
        <f>SUM('石巻第１:石巻第２'!P7)</f>
        <v>0</v>
      </c>
      <c r="Q7" s="2">
        <f>SUM('石巻第１:石巻第２'!Q7)</f>
        <v>0</v>
      </c>
      <c r="R7" s="2">
        <f>SUM('石巻第１:石巻第２'!R7)</f>
        <v>0</v>
      </c>
      <c r="S7" s="2">
        <f>SUM('石巻第１:石巻第２'!S7)</f>
        <v>0</v>
      </c>
      <c r="T7" s="2">
        <f>SUM('石巻第１:石巻第２'!T7)</f>
        <v>0</v>
      </c>
      <c r="U7" s="2">
        <f>SUM('石巻第１:石巻第２'!U7)</f>
        <v>0</v>
      </c>
      <c r="V7" s="2">
        <f>SUM('石巻第１:石巻第２'!V7)</f>
        <v>1</v>
      </c>
      <c r="W7" s="2">
        <f>SUM('石巻第１:石巻第２'!W7)</f>
        <v>23.991</v>
      </c>
      <c r="X7" s="7">
        <f>SUM('石巻第１:石巻第２'!X7)</f>
        <v>17562.45</v>
      </c>
      <c r="Y7" s="2">
        <f>SUM('石巻第１:石巻第２'!Y7)</f>
        <v>3</v>
      </c>
      <c r="Z7" s="2">
        <f>SUM('石巻第１:石巻第２'!Z7)</f>
        <v>468.172</v>
      </c>
      <c r="AA7" s="2">
        <f>SUM('石巻第１:石巻第２'!AA7)</f>
        <v>70265.92</v>
      </c>
      <c r="AB7" s="2">
        <f>SUM('石巻第１:石巻第２'!AB7)</f>
        <v>4</v>
      </c>
      <c r="AC7" s="2">
        <f>SUM('石巻第１:石巻第２'!AC7)</f>
        <v>1256.694</v>
      </c>
      <c r="AD7" s="2">
        <f>SUM('石巻第１:石巻第２'!AD7)</f>
        <v>188826.784</v>
      </c>
      <c r="AE7" s="2">
        <f>SUM('石巻第１:石巻第２'!AE7)</f>
        <v>3</v>
      </c>
      <c r="AF7" s="2">
        <f>SUM('石巻第１:石巻第２'!AF7)</f>
        <v>808.854</v>
      </c>
      <c r="AG7" s="2">
        <f>SUM('石巻第１:石巻第２'!AG7)</f>
        <v>124986.054</v>
      </c>
      <c r="AH7" s="2">
        <f>SUM('石巻第１:石巻第２'!AH7)</f>
        <v>0</v>
      </c>
      <c r="AI7" s="2">
        <f>SUM('石巻第１:石巻第２'!AI7)</f>
        <v>0</v>
      </c>
      <c r="AJ7" s="2">
        <f>SUM('石巻第１:石巻第２'!AJ7)</f>
        <v>0</v>
      </c>
      <c r="AK7" s="2">
        <f>SUM('石巻第１:石巻第２'!AK7)</f>
        <v>0</v>
      </c>
      <c r="AL7" s="2">
        <f>SUM('石巻第１:石巻第２'!AL7)</f>
        <v>0</v>
      </c>
      <c r="AM7" s="2">
        <f>SUM('石巻第１:石巻第２'!AM7)</f>
        <v>0</v>
      </c>
      <c r="AN7" s="2">
        <f>SUM('石巻第１:石巻第２'!AN7)</f>
        <v>14</v>
      </c>
      <c r="AO7" s="2">
        <f>SUM('石巻第１:石巻第２'!AO7)</f>
        <v>3084.8360000000002</v>
      </c>
      <c r="AP7" s="2">
        <f>SUM('石巻第１:石巻第２'!AP7)</f>
        <v>419268.94700000004</v>
      </c>
      <c r="AQ7" s="48" t="s">
        <v>24</v>
      </c>
      <c r="AR7" s="395"/>
      <c r="AS7" s="45"/>
      <c r="AT7" s="22"/>
    </row>
    <row r="8" spans="1:46" ht="18.75">
      <c r="A8" s="46" t="s">
        <v>25</v>
      </c>
      <c r="B8" s="394" t="s">
        <v>26</v>
      </c>
      <c r="C8" s="69" t="s">
        <v>23</v>
      </c>
      <c r="D8" s="1">
        <f>SUM('石巻第１:石巻第２'!D8)</f>
        <v>0</v>
      </c>
      <c r="E8" s="1">
        <f>SUM('石巻第１:石巻第２'!E8)</f>
        <v>0</v>
      </c>
      <c r="F8" s="1">
        <f>SUM('石巻第１:石巻第２'!F8)</f>
        <v>0</v>
      </c>
      <c r="G8" s="1">
        <f>SUM('石巻第１:石巻第２'!G8)</f>
        <v>0</v>
      </c>
      <c r="H8" s="1">
        <f>SUM('石巻第１:石巻第２'!H8)</f>
        <v>0</v>
      </c>
      <c r="I8" s="1">
        <f>SUM('石巻第１:石巻第２'!I8)</f>
        <v>0</v>
      </c>
      <c r="J8" s="1">
        <f>SUM('石巻第１:石巻第２'!J8)</f>
        <v>0</v>
      </c>
      <c r="K8" s="1">
        <f>SUM('石巻第１:石巻第２'!K8)</f>
        <v>0</v>
      </c>
      <c r="L8" s="1">
        <f>SUM('石巻第１:石巻第２'!L8)</f>
        <v>0</v>
      </c>
      <c r="M8" s="1">
        <f>SUM('石巻第１:石巻第２'!M8)</f>
        <v>0</v>
      </c>
      <c r="N8" s="1">
        <f>SUM('石巻第１:石巻第２'!N8)</f>
        <v>0</v>
      </c>
      <c r="O8" s="1">
        <f>SUM('石巻第１:石巻第２'!O8)</f>
        <v>0</v>
      </c>
      <c r="P8" s="1">
        <f>SUM('石巻第１:石巻第２'!P8)</f>
        <v>0</v>
      </c>
      <c r="Q8" s="1">
        <f>SUM('石巻第１:石巻第２'!Q8)</f>
        <v>0</v>
      </c>
      <c r="R8" s="1">
        <f>SUM('石巻第１:石巻第２'!R8)</f>
        <v>0</v>
      </c>
      <c r="S8" s="1">
        <f>SUM('石巻第１:石巻第２'!S8)</f>
        <v>0</v>
      </c>
      <c r="T8" s="1">
        <f>SUM('石巻第１:石巻第２'!T8)</f>
        <v>0</v>
      </c>
      <c r="U8" s="1">
        <f>SUM('石巻第１:石巻第２'!U8)</f>
        <v>0</v>
      </c>
      <c r="V8" s="1">
        <f>SUM('石巻第１:石巻第２'!V8)</f>
        <v>0</v>
      </c>
      <c r="W8" s="1">
        <f>SUM('石巻第１:石巻第２'!W8)</f>
        <v>0</v>
      </c>
      <c r="X8" s="6">
        <f>SUM('石巻第１:石巻第２'!X8)</f>
        <v>0</v>
      </c>
      <c r="Y8" s="1">
        <f>SUM('石巻第１:石巻第２'!Y8)</f>
        <v>0</v>
      </c>
      <c r="Z8" s="1">
        <f>SUM('石巻第１:石巻第２'!Z8)</f>
        <v>0</v>
      </c>
      <c r="AA8" s="1">
        <f>SUM('石巻第１:石巻第２'!AA8)</f>
        <v>0</v>
      </c>
      <c r="AB8" s="1">
        <f>SUM('石巻第１:石巻第２'!AB8)</f>
        <v>0</v>
      </c>
      <c r="AC8" s="1">
        <f>SUM('石巻第１:石巻第２'!AC8)</f>
        <v>0</v>
      </c>
      <c r="AD8" s="1">
        <f>SUM('石巻第１:石巻第２'!AD8)</f>
        <v>0</v>
      </c>
      <c r="AE8" s="1">
        <f>SUM('石巻第１:石巻第２'!AE8)</f>
        <v>0</v>
      </c>
      <c r="AF8" s="1">
        <f>SUM('石巻第１:石巻第２'!AF8)</f>
        <v>0</v>
      </c>
      <c r="AG8" s="1">
        <f>SUM('石巻第１:石巻第２'!AG8)</f>
        <v>0</v>
      </c>
      <c r="AH8" s="1">
        <f>SUM('石巻第１:石巻第２'!AH8)</f>
        <v>0</v>
      </c>
      <c r="AI8" s="1">
        <f>SUM('石巻第１:石巻第２'!AI8)</f>
        <v>0</v>
      </c>
      <c r="AJ8" s="1">
        <f>SUM('石巻第１:石巻第２'!AJ8)</f>
        <v>0</v>
      </c>
      <c r="AK8" s="1">
        <f>SUM('石巻第１:石巻第２'!AK8)</f>
        <v>0</v>
      </c>
      <c r="AL8" s="1">
        <f>SUM('石巻第１:石巻第２'!AL8)</f>
        <v>0</v>
      </c>
      <c r="AM8" s="1">
        <f>SUM('石巻第１:石巻第２'!AM8)</f>
        <v>0</v>
      </c>
      <c r="AN8" s="1">
        <f>SUM('石巻第１:石巻第２'!AN8)</f>
        <v>0</v>
      </c>
      <c r="AO8" s="1">
        <f>SUM('石巻第１:石巻第２'!AO8)</f>
        <v>0</v>
      </c>
      <c r="AP8" s="1">
        <f>SUM('石巻第１:石巻第２'!AP8)</f>
        <v>0</v>
      </c>
      <c r="AQ8" s="44" t="s">
        <v>23</v>
      </c>
      <c r="AR8" s="394" t="s">
        <v>26</v>
      </c>
      <c r="AS8" s="45" t="s">
        <v>25</v>
      </c>
      <c r="AT8" s="22"/>
    </row>
    <row r="9" spans="1:46" ht="18.75">
      <c r="A9" s="46"/>
      <c r="B9" s="395"/>
      <c r="C9" s="70" t="s">
        <v>24</v>
      </c>
      <c r="D9" s="2">
        <f>SUM('石巻第１:石巻第２'!D9)</f>
        <v>4</v>
      </c>
      <c r="E9" s="2">
        <f>SUM('石巻第１:石巻第２'!E9)</f>
        <v>925.232</v>
      </c>
      <c r="F9" s="2">
        <f>SUM('石巻第１:石巻第２'!F9)</f>
        <v>49667.511</v>
      </c>
      <c r="G9" s="2">
        <f>SUM('石巻第１:石巻第２'!G9)</f>
        <v>0</v>
      </c>
      <c r="H9" s="2">
        <f>SUM('石巻第１:石巻第２'!H9)</f>
        <v>0</v>
      </c>
      <c r="I9" s="2">
        <f>SUM('石巻第１:石巻第２'!I9)</f>
        <v>0</v>
      </c>
      <c r="J9" s="2">
        <f>SUM('石巻第１:石巻第２'!J9)</f>
        <v>0</v>
      </c>
      <c r="K9" s="2">
        <f>SUM('石巻第１:石巻第２'!K9)</f>
        <v>0</v>
      </c>
      <c r="L9" s="2">
        <f>SUM('石巻第１:石巻第２'!L9)</f>
        <v>0</v>
      </c>
      <c r="M9" s="2">
        <f>SUM('石巻第１:石巻第２'!M9)</f>
        <v>0</v>
      </c>
      <c r="N9" s="2">
        <f>SUM('石巻第１:石巻第２'!N9)</f>
        <v>0</v>
      </c>
      <c r="O9" s="2">
        <f>SUM('石巻第１:石巻第２'!O9)</f>
        <v>0</v>
      </c>
      <c r="P9" s="2">
        <f>SUM('石巻第１:石巻第２'!P9)</f>
        <v>0</v>
      </c>
      <c r="Q9" s="2">
        <f>SUM('石巻第１:石巻第２'!Q9)</f>
        <v>0</v>
      </c>
      <c r="R9" s="2">
        <f>SUM('石巻第１:石巻第２'!R9)</f>
        <v>0</v>
      </c>
      <c r="S9" s="2">
        <f>SUM('石巻第１:石巻第２'!S9)</f>
        <v>0</v>
      </c>
      <c r="T9" s="2">
        <f>SUM('石巻第１:石巻第２'!T9)</f>
        <v>0</v>
      </c>
      <c r="U9" s="2">
        <f>SUM('石巻第１:石巻第２'!U9)</f>
        <v>0</v>
      </c>
      <c r="V9" s="2">
        <f>SUM('石巻第１:石巻第２'!V9)</f>
        <v>0</v>
      </c>
      <c r="W9" s="2">
        <f>SUM('石巻第１:石巻第２'!W9)</f>
        <v>0</v>
      </c>
      <c r="X9" s="7">
        <f>SUM('石巻第１:石巻第２'!X9)</f>
        <v>0</v>
      </c>
      <c r="Y9" s="2">
        <f>SUM('石巻第１:石巻第２'!Y9)</f>
        <v>0</v>
      </c>
      <c r="Z9" s="2">
        <f>SUM('石巻第１:石巻第２'!Z9)</f>
        <v>0</v>
      </c>
      <c r="AA9" s="2">
        <f>SUM('石巻第１:石巻第２'!AA9)</f>
        <v>0</v>
      </c>
      <c r="AB9" s="2">
        <f>SUM('石巻第１:石巻第２'!AB9)</f>
        <v>1</v>
      </c>
      <c r="AC9" s="2">
        <f>SUM('石巻第１:石巻第２'!AC9)</f>
        <v>158.363</v>
      </c>
      <c r="AD9" s="2">
        <f>SUM('石巻第１:石巻第２'!AD9)</f>
        <v>12381.353</v>
      </c>
      <c r="AE9" s="2">
        <f>SUM('石巻第１:石巻第２'!AE9)</f>
        <v>1</v>
      </c>
      <c r="AF9" s="2">
        <f>SUM('石巻第１:石巻第２'!AF9)</f>
        <v>111.399</v>
      </c>
      <c r="AG9" s="2">
        <f>SUM('石巻第１:石巻第２'!AG9)</f>
        <v>10011.697</v>
      </c>
      <c r="AH9" s="2">
        <f>SUM('石巻第１:石巻第２'!AH9)</f>
        <v>6</v>
      </c>
      <c r="AI9" s="2">
        <f>SUM('石巻第１:石巻第２'!AI9)</f>
        <v>268.196</v>
      </c>
      <c r="AJ9" s="2">
        <f>SUM('石巻第１:石巻第２'!AJ9)</f>
        <v>26058.076</v>
      </c>
      <c r="AK9" s="2">
        <f>SUM('石巻第１:石巻第２'!AK9)</f>
        <v>5</v>
      </c>
      <c r="AL9" s="2">
        <f>SUM('石巻第１:石巻第２'!AL9)</f>
        <v>131.193</v>
      </c>
      <c r="AM9" s="2">
        <f>SUM('石巻第１:石巻第２'!AM9)</f>
        <v>20872.568</v>
      </c>
      <c r="AN9" s="2">
        <f>SUM('石巻第１:石巻第２'!AN9)</f>
        <v>17</v>
      </c>
      <c r="AO9" s="2">
        <f>SUM('石巻第１:石巻第２'!AO9)</f>
        <v>1594.383</v>
      </c>
      <c r="AP9" s="2">
        <f>SUM('石巻第１:石巻第２'!AP9)</f>
        <v>118991.205</v>
      </c>
      <c r="AQ9" s="48" t="s">
        <v>24</v>
      </c>
      <c r="AR9" s="395"/>
      <c r="AS9" s="45"/>
      <c r="AT9" s="22"/>
    </row>
    <row r="10" spans="1:46" ht="18.75">
      <c r="A10" s="46" t="s">
        <v>27</v>
      </c>
      <c r="B10" s="394" t="s">
        <v>28</v>
      </c>
      <c r="C10" s="69" t="s">
        <v>23</v>
      </c>
      <c r="D10" s="1">
        <f>SUM('石巻第１:石巻第２'!D10)</f>
        <v>0</v>
      </c>
      <c r="E10" s="1">
        <f>SUM('石巻第１:石巻第２'!E10)</f>
        <v>0</v>
      </c>
      <c r="F10" s="1">
        <f>SUM('石巻第１:石巻第２'!F10)</f>
        <v>0</v>
      </c>
      <c r="G10" s="1">
        <f>SUM('石巻第１:石巻第２'!G10)</f>
        <v>0</v>
      </c>
      <c r="H10" s="1">
        <f>SUM('石巻第１:石巻第２'!H10)</f>
        <v>0</v>
      </c>
      <c r="I10" s="1">
        <f>SUM('石巻第１:石巻第２'!I10)</f>
        <v>0</v>
      </c>
      <c r="J10" s="1">
        <f>SUM('石巻第１:石巻第２'!J10)</f>
        <v>0</v>
      </c>
      <c r="K10" s="1">
        <f>SUM('石巻第１:石巻第２'!K10)</f>
        <v>0</v>
      </c>
      <c r="L10" s="1">
        <f>SUM('石巻第１:石巻第２'!L10)</f>
        <v>0</v>
      </c>
      <c r="M10" s="1">
        <f>SUM('石巻第１:石巻第２'!M10)</f>
        <v>0</v>
      </c>
      <c r="N10" s="1">
        <f>SUM('石巻第１:石巻第２'!N10)</f>
        <v>0</v>
      </c>
      <c r="O10" s="1">
        <f>SUM('石巻第１:石巻第２'!O10)</f>
        <v>0</v>
      </c>
      <c r="P10" s="1">
        <f>SUM('石巻第１:石巻第２'!P10)</f>
        <v>0</v>
      </c>
      <c r="Q10" s="1">
        <f>SUM('石巻第１:石巻第２'!Q10)</f>
        <v>0</v>
      </c>
      <c r="R10" s="1">
        <f>SUM('石巻第１:石巻第２'!R10)</f>
        <v>0</v>
      </c>
      <c r="S10" s="1">
        <f>SUM('石巻第１:石巻第２'!S10)</f>
        <v>0</v>
      </c>
      <c r="T10" s="1">
        <f>SUM('石巻第１:石巻第２'!T10)</f>
        <v>0</v>
      </c>
      <c r="U10" s="1">
        <f>SUM('石巻第１:石巻第２'!U10)</f>
        <v>0</v>
      </c>
      <c r="V10" s="1">
        <f>SUM('石巻第１:石巻第２'!V10)</f>
        <v>0</v>
      </c>
      <c r="W10" s="1">
        <f>SUM('石巻第１:石巻第２'!W10)</f>
        <v>0</v>
      </c>
      <c r="X10" s="6">
        <f>SUM('石巻第１:石巻第２'!X10)</f>
        <v>0</v>
      </c>
      <c r="Y10" s="1">
        <f>SUM('石巻第１:石巻第２'!Y10)</f>
        <v>0</v>
      </c>
      <c r="Z10" s="1">
        <f>SUM('石巻第１:石巻第２'!Z10)</f>
        <v>0</v>
      </c>
      <c r="AA10" s="1">
        <f>SUM('石巻第１:石巻第２'!AA10)</f>
        <v>0</v>
      </c>
      <c r="AB10" s="1">
        <f>SUM('石巻第１:石巻第２'!AB10)</f>
        <v>0</v>
      </c>
      <c r="AC10" s="1">
        <f>SUM('石巻第１:石巻第２'!AC10)</f>
        <v>0</v>
      </c>
      <c r="AD10" s="1">
        <f>SUM('石巻第１:石巻第２'!AD10)</f>
        <v>0</v>
      </c>
      <c r="AE10" s="1">
        <f>SUM('石巻第１:石巻第２'!AE10)</f>
        <v>0</v>
      </c>
      <c r="AF10" s="1">
        <f>SUM('石巻第１:石巻第２'!AF10)</f>
        <v>0</v>
      </c>
      <c r="AG10" s="1">
        <f>SUM('石巻第１:石巻第２'!AG10)</f>
        <v>0</v>
      </c>
      <c r="AH10" s="1">
        <f>SUM('石巻第１:石巻第２'!AH10)</f>
        <v>0</v>
      </c>
      <c r="AI10" s="1">
        <f>SUM('石巻第１:石巻第２'!AI10)</f>
        <v>0</v>
      </c>
      <c r="AJ10" s="1">
        <f>SUM('石巻第１:石巻第２'!AJ10)</f>
        <v>0</v>
      </c>
      <c r="AK10" s="1">
        <f>SUM('石巻第１:石巻第２'!AK10)</f>
        <v>0</v>
      </c>
      <c r="AL10" s="1">
        <f>SUM('石巻第１:石巻第２'!AL10)</f>
        <v>0</v>
      </c>
      <c r="AM10" s="1">
        <f>SUM('石巻第１:石巻第２'!AM10)</f>
        <v>0</v>
      </c>
      <c r="AN10" s="1">
        <f>SUM('石巻第１:石巻第２'!AN10)</f>
        <v>0</v>
      </c>
      <c r="AO10" s="1">
        <f>SUM('石巻第１:石巻第２'!AO10)</f>
        <v>0</v>
      </c>
      <c r="AP10" s="1">
        <f>SUM('石巻第１:石巻第２'!AP10)</f>
        <v>0</v>
      </c>
      <c r="AQ10" s="44" t="s">
        <v>23</v>
      </c>
      <c r="AR10" s="394" t="s">
        <v>28</v>
      </c>
      <c r="AS10" s="45" t="s">
        <v>27</v>
      </c>
      <c r="AT10" s="22"/>
    </row>
    <row r="11" spans="1:46" ht="18.75">
      <c r="A11" s="50"/>
      <c r="B11" s="395"/>
      <c r="C11" s="70" t="s">
        <v>24</v>
      </c>
      <c r="D11" s="2">
        <f>SUM('石巻第１:石巻第２'!D11)</f>
        <v>0</v>
      </c>
      <c r="E11" s="2">
        <f>SUM('石巻第１:石巻第２'!E11)</f>
        <v>0</v>
      </c>
      <c r="F11" s="2">
        <f>SUM('石巻第１:石巻第２'!F11)</f>
        <v>0</v>
      </c>
      <c r="G11" s="2">
        <f>SUM('石巻第１:石巻第２'!G11)</f>
        <v>0</v>
      </c>
      <c r="H11" s="2">
        <f>SUM('石巻第１:石巻第２'!H11)</f>
        <v>0</v>
      </c>
      <c r="I11" s="2">
        <f>SUM('石巻第１:石巻第２'!I11)</f>
        <v>0</v>
      </c>
      <c r="J11" s="2">
        <f>SUM('石巻第１:石巻第２'!J11)</f>
        <v>0</v>
      </c>
      <c r="K11" s="2">
        <f>SUM('石巻第１:石巻第２'!K11)</f>
        <v>0</v>
      </c>
      <c r="L11" s="2">
        <f>SUM('石巻第１:石巻第２'!L11)</f>
        <v>0</v>
      </c>
      <c r="M11" s="2">
        <f>SUM('石巻第１:石巻第２'!M11)</f>
        <v>0</v>
      </c>
      <c r="N11" s="2">
        <f>SUM('石巻第１:石巻第２'!N11)</f>
        <v>0</v>
      </c>
      <c r="O11" s="2">
        <f>SUM('石巻第１:石巻第２'!O11)</f>
        <v>0</v>
      </c>
      <c r="P11" s="2">
        <f>SUM('石巻第１:石巻第２'!P11)</f>
        <v>0</v>
      </c>
      <c r="Q11" s="2">
        <f>SUM('石巻第１:石巻第２'!Q11)</f>
        <v>0</v>
      </c>
      <c r="R11" s="2">
        <f>SUM('石巻第１:石巻第２'!R11)</f>
        <v>0</v>
      </c>
      <c r="S11" s="2">
        <f>SUM('石巻第１:石巻第２'!S11)</f>
        <v>0</v>
      </c>
      <c r="T11" s="2">
        <f>SUM('石巻第１:石巻第２'!T11)</f>
        <v>0</v>
      </c>
      <c r="U11" s="2">
        <f>SUM('石巻第１:石巻第２'!U11)</f>
        <v>0</v>
      </c>
      <c r="V11" s="2">
        <f>SUM('石巻第１:石巻第２'!V11)</f>
        <v>0</v>
      </c>
      <c r="W11" s="2">
        <f>SUM('石巻第１:石巻第２'!W11)</f>
        <v>0</v>
      </c>
      <c r="X11" s="7">
        <f>SUM('石巻第１:石巻第２'!X11)</f>
        <v>0</v>
      </c>
      <c r="Y11" s="2">
        <f>SUM('石巻第１:石巻第２'!Y11)</f>
        <v>0</v>
      </c>
      <c r="Z11" s="2">
        <f>SUM('石巻第１:石巻第２'!Z11)</f>
        <v>0</v>
      </c>
      <c r="AA11" s="2">
        <f>SUM('石巻第１:石巻第２'!AA11)</f>
        <v>0</v>
      </c>
      <c r="AB11" s="2">
        <f>SUM('石巻第１:石巻第２'!AB11)</f>
        <v>0</v>
      </c>
      <c r="AC11" s="2">
        <f>SUM('石巻第１:石巻第２'!AC11)</f>
        <v>0</v>
      </c>
      <c r="AD11" s="2">
        <f>SUM('石巻第１:石巻第２'!AD11)</f>
        <v>0</v>
      </c>
      <c r="AE11" s="2">
        <f>SUM('石巻第１:石巻第２'!AE11)</f>
        <v>0</v>
      </c>
      <c r="AF11" s="2">
        <f>SUM('石巻第１:石巻第２'!AF11)</f>
        <v>0</v>
      </c>
      <c r="AG11" s="2">
        <f>SUM('石巻第１:石巻第２'!AG11)</f>
        <v>0</v>
      </c>
      <c r="AH11" s="2">
        <f>SUM('石巻第１:石巻第２'!AH11)</f>
        <v>0</v>
      </c>
      <c r="AI11" s="2">
        <f>SUM('石巻第１:石巻第２'!AI11)</f>
        <v>0</v>
      </c>
      <c r="AJ11" s="2">
        <f>SUM('石巻第１:石巻第２'!AJ11)</f>
        <v>0</v>
      </c>
      <c r="AK11" s="2">
        <f>SUM('石巻第１:石巻第２'!AK11)</f>
        <v>0</v>
      </c>
      <c r="AL11" s="2">
        <f>SUM('石巻第１:石巻第２'!AL11)</f>
        <v>0</v>
      </c>
      <c r="AM11" s="2">
        <f>SUM('石巻第１:石巻第２'!AM11)</f>
        <v>0</v>
      </c>
      <c r="AN11" s="2">
        <f>SUM('石巻第１:石巻第２'!AN11)</f>
        <v>0</v>
      </c>
      <c r="AO11" s="2">
        <f>SUM('石巻第１:石巻第２'!AO11)</f>
        <v>0</v>
      </c>
      <c r="AP11" s="2">
        <f>SUM('石巻第１:石巻第２'!AP11)</f>
        <v>0</v>
      </c>
      <c r="AQ11" s="51" t="s">
        <v>24</v>
      </c>
      <c r="AR11" s="395"/>
      <c r="AS11" s="52"/>
      <c r="AT11" s="22"/>
    </row>
    <row r="12" spans="1:46" ht="18.75">
      <c r="A12" s="46"/>
      <c r="B12" s="394" t="s">
        <v>29</v>
      </c>
      <c r="C12" s="69" t="s">
        <v>23</v>
      </c>
      <c r="D12" s="1">
        <f>SUM('石巻第１:石巻第２'!D12)</f>
        <v>0</v>
      </c>
      <c r="E12" s="1">
        <f>SUM('石巻第１:石巻第２'!E12)</f>
        <v>0</v>
      </c>
      <c r="F12" s="1">
        <f>SUM('石巻第１:石巻第２'!F12)</f>
        <v>0</v>
      </c>
      <c r="G12" s="1">
        <f>SUM('石巻第１:石巻第２'!G12)</f>
        <v>0</v>
      </c>
      <c r="H12" s="1">
        <f>SUM('石巻第１:石巻第２'!H12)</f>
        <v>0</v>
      </c>
      <c r="I12" s="1">
        <f>SUM('石巻第１:石巻第２'!I12)</f>
        <v>0</v>
      </c>
      <c r="J12" s="1">
        <f>SUM('石巻第１:石巻第２'!J12)</f>
        <v>0</v>
      </c>
      <c r="K12" s="1">
        <f>SUM('石巻第１:石巻第２'!K12)</f>
        <v>0</v>
      </c>
      <c r="L12" s="1">
        <f>SUM('石巻第１:石巻第２'!L12)</f>
        <v>0</v>
      </c>
      <c r="M12" s="1">
        <f>SUM('石巻第１:石巻第２'!M12)</f>
        <v>0</v>
      </c>
      <c r="N12" s="1">
        <f>SUM('石巻第１:石巻第２'!N12)</f>
        <v>0</v>
      </c>
      <c r="O12" s="1">
        <f>SUM('石巻第１:石巻第２'!O12)</f>
        <v>0</v>
      </c>
      <c r="P12" s="1">
        <f>SUM('石巻第１:石巻第２'!P12)</f>
        <v>0</v>
      </c>
      <c r="Q12" s="1">
        <f>SUM('石巻第１:石巻第２'!Q12)</f>
        <v>0</v>
      </c>
      <c r="R12" s="1">
        <f>SUM('石巻第１:石巻第２'!R12)</f>
        <v>0</v>
      </c>
      <c r="S12" s="1">
        <f>SUM('石巻第１:石巻第２'!S12)</f>
        <v>0</v>
      </c>
      <c r="T12" s="1">
        <f>SUM('石巻第１:石巻第２'!T12)</f>
        <v>0</v>
      </c>
      <c r="U12" s="1">
        <f>SUM('石巻第１:石巻第２'!U12)</f>
        <v>0</v>
      </c>
      <c r="V12" s="1">
        <f>SUM('石巻第１:石巻第２'!V12)</f>
        <v>0</v>
      </c>
      <c r="W12" s="1">
        <f>SUM('石巻第１:石巻第２'!W12)</f>
        <v>0</v>
      </c>
      <c r="X12" s="6">
        <f>SUM('石巻第１:石巻第２'!X12)</f>
        <v>0</v>
      </c>
      <c r="Y12" s="1">
        <f>SUM('石巻第１:石巻第２'!Y12)</f>
        <v>0</v>
      </c>
      <c r="Z12" s="1">
        <f>SUM('石巻第１:石巻第２'!Z12)</f>
        <v>0</v>
      </c>
      <c r="AA12" s="1">
        <f>SUM('石巻第１:石巻第２'!AA12)</f>
        <v>0</v>
      </c>
      <c r="AB12" s="1">
        <f>SUM('石巻第１:石巻第２'!AB12)</f>
        <v>0</v>
      </c>
      <c r="AC12" s="1">
        <f>SUM('石巻第１:石巻第２'!AC12)</f>
        <v>0</v>
      </c>
      <c r="AD12" s="1">
        <f>SUM('石巻第１:石巻第２'!AD12)</f>
        <v>0</v>
      </c>
      <c r="AE12" s="1">
        <f>SUM('石巻第１:石巻第２'!AE12)</f>
        <v>0</v>
      </c>
      <c r="AF12" s="1">
        <f>SUM('石巻第１:石巻第２'!AF12)</f>
        <v>0</v>
      </c>
      <c r="AG12" s="1">
        <f>SUM('石巻第１:石巻第２'!AG12)</f>
        <v>0</v>
      </c>
      <c r="AH12" s="1">
        <f>SUM('石巻第１:石巻第２'!AH12)</f>
        <v>0</v>
      </c>
      <c r="AI12" s="1">
        <f>SUM('石巻第１:石巻第２'!AI12)</f>
        <v>0</v>
      </c>
      <c r="AJ12" s="1">
        <f>SUM('石巻第１:石巻第２'!AJ12)</f>
        <v>0</v>
      </c>
      <c r="AK12" s="1">
        <f>SUM('石巻第１:石巻第２'!AK12)</f>
        <v>0</v>
      </c>
      <c r="AL12" s="1">
        <f>SUM('石巻第１:石巻第２'!AL12)</f>
        <v>0</v>
      </c>
      <c r="AM12" s="1">
        <f>SUM('石巻第１:石巻第２'!AM12)</f>
        <v>0</v>
      </c>
      <c r="AN12" s="1">
        <f>SUM('石巻第１:石巻第２'!AN12)</f>
        <v>0</v>
      </c>
      <c r="AO12" s="1">
        <f>SUM('石巻第１:石巻第２'!AO12)</f>
        <v>0</v>
      </c>
      <c r="AP12" s="1">
        <f>SUM('石巻第１:石巻第２'!AP12)</f>
        <v>0</v>
      </c>
      <c r="AQ12" s="44" t="s">
        <v>23</v>
      </c>
      <c r="AR12" s="394" t="s">
        <v>29</v>
      </c>
      <c r="AS12" s="45"/>
      <c r="AT12" s="22"/>
    </row>
    <row r="13" spans="1:46" ht="18.75">
      <c r="A13" s="46" t="s">
        <v>30</v>
      </c>
      <c r="B13" s="395"/>
      <c r="C13" s="70" t="s">
        <v>24</v>
      </c>
      <c r="D13" s="2">
        <f>SUM('石巻第１:石巻第２'!D13)</f>
        <v>0</v>
      </c>
      <c r="E13" s="2">
        <f>SUM('石巻第１:石巻第２'!E13)</f>
        <v>0</v>
      </c>
      <c r="F13" s="2">
        <f>SUM('石巻第１:石巻第２'!F13)</f>
        <v>0</v>
      </c>
      <c r="G13" s="2">
        <f>SUM('石巻第１:石巻第２'!G13)</f>
        <v>0</v>
      </c>
      <c r="H13" s="2">
        <f>SUM('石巻第１:石巻第２'!H13)</f>
        <v>0</v>
      </c>
      <c r="I13" s="2">
        <f>SUM('石巻第１:石巻第２'!I13)</f>
        <v>0</v>
      </c>
      <c r="J13" s="2">
        <f>SUM('石巻第１:石巻第２'!J13)</f>
        <v>0</v>
      </c>
      <c r="K13" s="2">
        <f>SUM('石巻第１:石巻第２'!K13)</f>
        <v>0</v>
      </c>
      <c r="L13" s="2">
        <f>SUM('石巻第１:石巻第２'!L13)</f>
        <v>0</v>
      </c>
      <c r="M13" s="2">
        <f>SUM('石巻第１:石巻第２'!M13)</f>
        <v>0</v>
      </c>
      <c r="N13" s="2">
        <f>SUM('石巻第１:石巻第２'!N13)</f>
        <v>0</v>
      </c>
      <c r="O13" s="2">
        <f>SUM('石巻第１:石巻第２'!O13)</f>
        <v>0</v>
      </c>
      <c r="P13" s="2">
        <f>SUM('石巻第１:石巻第２'!P13)</f>
        <v>0</v>
      </c>
      <c r="Q13" s="2">
        <f>SUM('石巻第１:石巻第２'!Q13)</f>
        <v>0</v>
      </c>
      <c r="R13" s="2">
        <f>SUM('石巻第１:石巻第２'!R13)</f>
        <v>0</v>
      </c>
      <c r="S13" s="2">
        <f>SUM('石巻第１:石巻第２'!S13)</f>
        <v>0</v>
      </c>
      <c r="T13" s="2">
        <f>SUM('石巻第１:石巻第２'!T13)</f>
        <v>0</v>
      </c>
      <c r="U13" s="2">
        <f>SUM('石巻第１:石巻第２'!U13)</f>
        <v>0</v>
      </c>
      <c r="V13" s="2">
        <f>SUM('石巻第１:石巻第２'!V13)</f>
        <v>0</v>
      </c>
      <c r="W13" s="2">
        <f>SUM('石巻第１:石巻第２'!W13)</f>
        <v>0</v>
      </c>
      <c r="X13" s="7">
        <f>SUM('石巻第１:石巻第２'!X13)</f>
        <v>0</v>
      </c>
      <c r="Y13" s="2">
        <f>SUM('石巻第１:石巻第２'!Y13)</f>
        <v>0</v>
      </c>
      <c r="Z13" s="2">
        <f>SUM('石巻第１:石巻第２'!Z13)</f>
        <v>0</v>
      </c>
      <c r="AA13" s="2">
        <f>SUM('石巻第１:石巻第２'!AA13)</f>
        <v>0</v>
      </c>
      <c r="AB13" s="2">
        <f>SUM('石巻第１:石巻第２'!AB13)</f>
        <v>0</v>
      </c>
      <c r="AC13" s="2">
        <f>SUM('石巻第１:石巻第２'!AC13)</f>
        <v>0</v>
      </c>
      <c r="AD13" s="2">
        <f>SUM('石巻第１:石巻第２'!AD13)</f>
        <v>0</v>
      </c>
      <c r="AE13" s="2">
        <f>SUM('石巻第１:石巻第２'!AE13)</f>
        <v>0</v>
      </c>
      <c r="AF13" s="2">
        <f>SUM('石巻第１:石巻第２'!AF13)</f>
        <v>0</v>
      </c>
      <c r="AG13" s="2">
        <f>SUM('石巻第１:石巻第２'!AG13)</f>
        <v>0</v>
      </c>
      <c r="AH13" s="2">
        <f>SUM('石巻第１:石巻第２'!AH13)</f>
        <v>0</v>
      </c>
      <c r="AI13" s="2">
        <f>SUM('石巻第１:石巻第２'!AI13)</f>
        <v>0</v>
      </c>
      <c r="AJ13" s="2">
        <f>SUM('石巻第１:石巻第２'!AJ13)</f>
        <v>0</v>
      </c>
      <c r="AK13" s="2">
        <f>SUM('石巻第１:石巻第２'!AK13)</f>
        <v>0</v>
      </c>
      <c r="AL13" s="2">
        <f>SUM('石巻第１:石巻第２'!AL13)</f>
        <v>0</v>
      </c>
      <c r="AM13" s="2">
        <f>SUM('石巻第１:石巻第２'!AM13)</f>
        <v>0</v>
      </c>
      <c r="AN13" s="2">
        <f>SUM('石巻第１:石巻第２'!AN13)</f>
        <v>0</v>
      </c>
      <c r="AO13" s="2">
        <f>SUM('石巻第１:石巻第２'!AO13)</f>
        <v>0</v>
      </c>
      <c r="AP13" s="2">
        <f>SUM('石巻第１:石巻第２'!AP13)</f>
        <v>0</v>
      </c>
      <c r="AQ13" s="48" t="s">
        <v>24</v>
      </c>
      <c r="AR13" s="395"/>
      <c r="AS13" s="45" t="s">
        <v>30</v>
      </c>
      <c r="AT13" s="22"/>
    </row>
    <row r="14" spans="1:46" ht="18.75">
      <c r="A14" s="46"/>
      <c r="B14" s="394" t="s">
        <v>31</v>
      </c>
      <c r="C14" s="69" t="s">
        <v>23</v>
      </c>
      <c r="D14" s="1">
        <f>SUM('石巻第１:石巻第２'!D14)</f>
        <v>207</v>
      </c>
      <c r="E14" s="1">
        <f>SUM('石巻第１:石巻第２'!E14)</f>
        <v>1862.915</v>
      </c>
      <c r="F14" s="1">
        <f>SUM('石巻第１:石巻第２'!F14)</f>
        <v>368834.077</v>
      </c>
      <c r="G14" s="1">
        <f>SUM('石巻第１:石巻第２'!G14)</f>
        <v>176</v>
      </c>
      <c r="H14" s="1">
        <f>SUM('石巻第１:石巻第２'!H14)</f>
        <v>1829.138</v>
      </c>
      <c r="I14" s="1">
        <f>SUM('石巻第１:石巻第２'!I14)</f>
        <v>285040.205</v>
      </c>
      <c r="J14" s="1">
        <f>SUM('石巻第１:石巻第２'!J14)</f>
        <v>0</v>
      </c>
      <c r="K14" s="1">
        <f>SUM('石巻第１:石巻第２'!K14)</f>
        <v>0</v>
      </c>
      <c r="L14" s="1">
        <f>SUM('石巻第１:石巻第２'!L14)</f>
        <v>0</v>
      </c>
      <c r="M14" s="1">
        <f>SUM('石巻第１:石巻第２'!M14)</f>
        <v>0</v>
      </c>
      <c r="N14" s="1">
        <f>SUM('石巻第１:石巻第２'!N14)</f>
        <v>0</v>
      </c>
      <c r="O14" s="1">
        <f>SUM('石巻第１:石巻第２'!O14)</f>
        <v>0</v>
      </c>
      <c r="P14" s="1">
        <f>SUM('石巻第１:石巻第２'!P14)</f>
        <v>0</v>
      </c>
      <c r="Q14" s="1">
        <f>SUM('石巻第１:石巻第２'!Q14)</f>
        <v>0</v>
      </c>
      <c r="R14" s="1">
        <f>SUM('石巻第１:石巻第２'!R14)</f>
        <v>0</v>
      </c>
      <c r="S14" s="1">
        <f>SUM('石巻第１:石巻第２'!S14)</f>
        <v>0</v>
      </c>
      <c r="T14" s="1">
        <f>SUM('石巻第１:石巻第２'!T14)</f>
        <v>0</v>
      </c>
      <c r="U14" s="1">
        <f>SUM('石巻第１:石巻第２'!U14)</f>
        <v>0</v>
      </c>
      <c r="V14" s="1">
        <f>SUM('石巻第１:石巻第２'!V14)</f>
        <v>0</v>
      </c>
      <c r="W14" s="1">
        <f>SUM('石巻第１:石巻第２'!W14)</f>
        <v>0</v>
      </c>
      <c r="X14" s="6">
        <f>SUM('石巻第１:石巻第２'!X14)</f>
        <v>0</v>
      </c>
      <c r="Y14" s="1">
        <f>SUM('石巻第１:石巻第２'!Y14)</f>
        <v>0</v>
      </c>
      <c r="Z14" s="1">
        <f>SUM('石巻第１:石巻第２'!Z14)</f>
        <v>0</v>
      </c>
      <c r="AA14" s="1">
        <f>SUM('石巻第１:石巻第２'!AA14)</f>
        <v>0</v>
      </c>
      <c r="AB14" s="1">
        <f>SUM('石巻第１:石巻第２'!AB14)</f>
        <v>185</v>
      </c>
      <c r="AC14" s="1">
        <f>SUM('石巻第１:石巻第２'!AC14)</f>
        <v>1327.519</v>
      </c>
      <c r="AD14" s="1">
        <f>SUM('石巻第１:石巻第２'!AD14)</f>
        <v>150091.728</v>
      </c>
      <c r="AE14" s="1">
        <f>SUM('石巻第１:石巻第２'!AE14)</f>
        <v>254</v>
      </c>
      <c r="AF14" s="1">
        <f>SUM('石巻第１:石巻第２'!AF14)</f>
        <v>1911.6442</v>
      </c>
      <c r="AG14" s="1">
        <f>SUM('石巻第１:石巻第２'!AG14)</f>
        <v>215667.707</v>
      </c>
      <c r="AH14" s="1">
        <f>SUM('石巻第１:石巻第２'!AH14)</f>
        <v>197</v>
      </c>
      <c r="AI14" s="1">
        <f>SUM('石巻第１:石巻第２'!AI14)</f>
        <v>1401.6424</v>
      </c>
      <c r="AJ14" s="1">
        <f>SUM('石巻第１:石巻第２'!AJ14)</f>
        <v>189781.798</v>
      </c>
      <c r="AK14" s="1">
        <f>SUM('石巻第１:石巻第２'!AK14)</f>
        <v>207</v>
      </c>
      <c r="AL14" s="1">
        <f>SUM('石巻第１:石巻第２'!AL14)</f>
        <v>1692.45</v>
      </c>
      <c r="AM14" s="1">
        <f>SUM('石巻第１:石巻第２'!AM14)</f>
        <v>238819.683</v>
      </c>
      <c r="AN14" s="1">
        <f>SUM('石巻第１:石巻第２'!AN14)</f>
        <v>1226</v>
      </c>
      <c r="AO14" s="1">
        <f>SUM('石巻第１:石巻第２'!AO14)</f>
        <v>10025.3086</v>
      </c>
      <c r="AP14" s="1">
        <f>SUM('石巻第１:石巻第２'!AP14)</f>
        <v>1448235.1979999999</v>
      </c>
      <c r="AQ14" s="44" t="s">
        <v>23</v>
      </c>
      <c r="AR14" s="394" t="s">
        <v>31</v>
      </c>
      <c r="AS14" s="45"/>
      <c r="AT14" s="22"/>
    </row>
    <row r="15" spans="1:46" ht="18.75">
      <c r="A15" s="46" t="s">
        <v>25</v>
      </c>
      <c r="B15" s="395"/>
      <c r="C15" s="70" t="s">
        <v>24</v>
      </c>
      <c r="D15" s="2">
        <f>SUM('石巻第１:石巻第２'!D15)</f>
        <v>0</v>
      </c>
      <c r="E15" s="2">
        <f>SUM('石巻第１:石巻第２'!E15)</f>
        <v>0</v>
      </c>
      <c r="F15" s="2">
        <f>SUM('石巻第１:石巻第２'!F15)</f>
        <v>0</v>
      </c>
      <c r="G15" s="2">
        <f>SUM('石巻第１:石巻第２'!G15)</f>
        <v>0</v>
      </c>
      <c r="H15" s="2">
        <f>SUM('石巻第１:石巻第２'!H15)</f>
        <v>0</v>
      </c>
      <c r="I15" s="2">
        <f>SUM('石巻第１:石巻第２'!I15)</f>
        <v>0</v>
      </c>
      <c r="J15" s="2">
        <f>SUM('石巻第１:石巻第２'!J15)</f>
        <v>0</v>
      </c>
      <c r="K15" s="2">
        <f>SUM('石巻第１:石巻第２'!K15)</f>
        <v>0</v>
      </c>
      <c r="L15" s="2">
        <f>SUM('石巻第１:石巻第２'!L15)</f>
        <v>0</v>
      </c>
      <c r="M15" s="2">
        <f>SUM('石巻第１:石巻第２'!M15)</f>
        <v>0</v>
      </c>
      <c r="N15" s="2">
        <f>SUM('石巻第１:石巻第２'!N15)</f>
        <v>0</v>
      </c>
      <c r="O15" s="2">
        <f>SUM('石巻第１:石巻第２'!O15)</f>
        <v>0</v>
      </c>
      <c r="P15" s="2">
        <f>SUM('石巻第１:石巻第２'!P15)</f>
        <v>0</v>
      </c>
      <c r="Q15" s="2">
        <f>SUM('石巻第１:石巻第２'!Q15)</f>
        <v>0</v>
      </c>
      <c r="R15" s="2">
        <f>SUM('石巻第１:石巻第２'!R15)</f>
        <v>0</v>
      </c>
      <c r="S15" s="2">
        <f>SUM('石巻第１:石巻第２'!S15)</f>
        <v>0</v>
      </c>
      <c r="T15" s="2">
        <f>SUM('石巻第１:石巻第２'!T15)</f>
        <v>0</v>
      </c>
      <c r="U15" s="2">
        <f>SUM('石巻第１:石巻第２'!U15)</f>
        <v>0</v>
      </c>
      <c r="V15" s="2">
        <f>SUM('石巻第１:石巻第２'!V15)</f>
        <v>0</v>
      </c>
      <c r="W15" s="2">
        <f>SUM('石巻第１:石巻第２'!W15)</f>
        <v>0</v>
      </c>
      <c r="X15" s="7">
        <f>SUM('石巻第１:石巻第２'!X15)</f>
        <v>0</v>
      </c>
      <c r="Y15" s="2">
        <f>SUM('石巻第１:石巻第２'!Y15)</f>
        <v>0</v>
      </c>
      <c r="Z15" s="2">
        <f>SUM('石巻第１:石巻第２'!Z15)</f>
        <v>0</v>
      </c>
      <c r="AA15" s="2">
        <f>SUM('石巻第１:石巻第２'!AA15)</f>
        <v>0</v>
      </c>
      <c r="AB15" s="2">
        <f>SUM('石巻第１:石巻第２'!AB15)</f>
        <v>0</v>
      </c>
      <c r="AC15" s="2">
        <f>SUM('石巻第１:石巻第２'!AC15)</f>
        <v>0</v>
      </c>
      <c r="AD15" s="2">
        <f>SUM('石巻第１:石巻第２'!AD15)</f>
        <v>0</v>
      </c>
      <c r="AE15" s="2">
        <f>SUM('石巻第１:石巻第２'!AE15)</f>
        <v>0</v>
      </c>
      <c r="AF15" s="2">
        <f>SUM('石巻第１:石巻第２'!AF15)</f>
        <v>0</v>
      </c>
      <c r="AG15" s="2">
        <f>SUM('石巻第１:石巻第２'!AG15)</f>
        <v>0</v>
      </c>
      <c r="AH15" s="2">
        <f>SUM('石巻第１:石巻第２'!AH15)</f>
        <v>0</v>
      </c>
      <c r="AI15" s="2">
        <f>SUM('石巻第１:石巻第２'!AI15)</f>
        <v>0</v>
      </c>
      <c r="AJ15" s="2">
        <f>SUM('石巻第１:石巻第２'!AJ15)</f>
        <v>0</v>
      </c>
      <c r="AK15" s="2">
        <f>SUM('石巻第１:石巻第２'!AK15)</f>
        <v>0</v>
      </c>
      <c r="AL15" s="2">
        <f>SUM('石巻第１:石巻第２'!AL15)</f>
        <v>0</v>
      </c>
      <c r="AM15" s="2">
        <f>SUM('石巻第１:石巻第２'!AM15)</f>
        <v>0</v>
      </c>
      <c r="AN15" s="2">
        <f>SUM('石巻第１:石巻第２'!AN15)</f>
        <v>0</v>
      </c>
      <c r="AO15" s="2">
        <f>SUM('石巻第１:石巻第２'!AO15)</f>
        <v>0</v>
      </c>
      <c r="AP15" s="2">
        <f>SUM('石巻第１:石巻第２'!AP15)</f>
        <v>0</v>
      </c>
      <c r="AQ15" s="48" t="s">
        <v>24</v>
      </c>
      <c r="AR15" s="395"/>
      <c r="AS15" s="45" t="s">
        <v>25</v>
      </c>
      <c r="AT15" s="22"/>
    </row>
    <row r="16" spans="1:46" ht="18.75">
      <c r="A16" s="46"/>
      <c r="B16" s="394" t="s">
        <v>32</v>
      </c>
      <c r="C16" s="69" t="s">
        <v>23</v>
      </c>
      <c r="D16" s="1">
        <f>SUM('石巻第１:石巻第２'!D16)</f>
        <v>235</v>
      </c>
      <c r="E16" s="1">
        <f>SUM('石巻第１:石巻第２'!E16)</f>
        <v>550.284</v>
      </c>
      <c r="F16" s="1">
        <f>SUM('石巻第１:石巻第２'!F16)</f>
        <v>128200.281</v>
      </c>
      <c r="G16" s="1">
        <f>SUM('石巻第１:石巻第２'!G16)</f>
        <v>210</v>
      </c>
      <c r="H16" s="1">
        <f>SUM('石巻第１:石巻第２'!H16)</f>
        <v>875.842</v>
      </c>
      <c r="I16" s="1">
        <f>SUM('石巻第１:石巻第２'!I16)</f>
        <v>136676.165</v>
      </c>
      <c r="J16" s="1">
        <f>SUM('石巻第１:石巻第２'!J16)</f>
        <v>0</v>
      </c>
      <c r="K16" s="1">
        <f>SUM('石巻第１:石巻第２'!K16)</f>
        <v>0</v>
      </c>
      <c r="L16" s="1">
        <f>SUM('石巻第１:石巻第２'!L16)</f>
        <v>0</v>
      </c>
      <c r="M16" s="1">
        <f>SUM('石巻第１:石巻第２'!M16)</f>
        <v>0</v>
      </c>
      <c r="N16" s="1">
        <f>SUM('石巻第１:石巻第２'!N16)</f>
        <v>0</v>
      </c>
      <c r="O16" s="1">
        <f>SUM('石巻第１:石巻第２'!O16)</f>
        <v>0</v>
      </c>
      <c r="P16" s="1">
        <f>SUM('石巻第１:石巻第２'!P16)</f>
        <v>0</v>
      </c>
      <c r="Q16" s="1">
        <f>SUM('石巻第１:石巻第２'!Q16)</f>
        <v>0</v>
      </c>
      <c r="R16" s="1">
        <f>SUM('石巻第１:石巻第２'!R16)</f>
        <v>0</v>
      </c>
      <c r="S16" s="1">
        <f>SUM('石巻第１:石巻第２'!S16)</f>
        <v>0</v>
      </c>
      <c r="T16" s="1">
        <f>SUM('石巻第１:石巻第２'!T16)</f>
        <v>0</v>
      </c>
      <c r="U16" s="1">
        <f>SUM('石巻第１:石巻第２'!U16)</f>
        <v>0</v>
      </c>
      <c r="V16" s="1">
        <f>SUM('石巻第１:石巻第２'!V16)</f>
        <v>0</v>
      </c>
      <c r="W16" s="1">
        <f>SUM('石巻第１:石巻第２'!W16)</f>
        <v>0</v>
      </c>
      <c r="X16" s="6">
        <f>SUM('石巻第１:石巻第２'!X16)</f>
        <v>0</v>
      </c>
      <c r="Y16" s="1">
        <f>SUM('石巻第１:石巻第２'!Y16)</f>
        <v>0</v>
      </c>
      <c r="Z16" s="1">
        <f>SUM('石巻第１:石巻第２'!Z16)</f>
        <v>0</v>
      </c>
      <c r="AA16" s="1">
        <f>SUM('石巻第１:石巻第２'!AA16)</f>
        <v>0</v>
      </c>
      <c r="AB16" s="1">
        <f>SUM('石巻第１:石巻第２'!AB16)</f>
        <v>152</v>
      </c>
      <c r="AC16" s="1">
        <f>SUM('石巻第１:石巻第２'!AC16)</f>
        <v>456.7687</v>
      </c>
      <c r="AD16" s="1">
        <f>SUM('石巻第１:石巻第２'!AD16)</f>
        <v>69376.287</v>
      </c>
      <c r="AE16" s="1">
        <f>SUM('石巻第１:石巻第２'!AE16)</f>
        <v>206</v>
      </c>
      <c r="AF16" s="1">
        <f>SUM('石巻第１:石巻第２'!AF16)</f>
        <v>630.0896</v>
      </c>
      <c r="AG16" s="1">
        <f>SUM('石巻第１:石巻第２'!AG16)</f>
        <v>102241.065</v>
      </c>
      <c r="AH16" s="1">
        <f>SUM('石巻第１:石巻第２'!AH16)</f>
        <v>184</v>
      </c>
      <c r="AI16" s="1">
        <f>SUM('石巻第１:石巻第２'!AI16)</f>
        <v>297.4316</v>
      </c>
      <c r="AJ16" s="1">
        <f>SUM('石巻第１:石巻第２'!AJ16)</f>
        <v>86051.398</v>
      </c>
      <c r="AK16" s="1">
        <f>SUM('石巻第１:石巻第２'!AK16)</f>
        <v>207</v>
      </c>
      <c r="AL16" s="1">
        <f>SUM('石巻第１:石巻第２'!AL16)</f>
        <v>277.5579</v>
      </c>
      <c r="AM16" s="1">
        <f>SUM('石巻第１:石巻第２'!AM16)</f>
        <v>107975.993</v>
      </c>
      <c r="AN16" s="1">
        <f>SUM('石巻第１:石巻第２'!AN16)</f>
        <v>1194</v>
      </c>
      <c r="AO16" s="1">
        <f>SUM('石巻第１:石巻第２'!AO16)</f>
        <v>3087.9738</v>
      </c>
      <c r="AP16" s="1">
        <f>SUM('石巻第１:石巻第２'!AP16)</f>
        <v>630521.189</v>
      </c>
      <c r="AQ16" s="44" t="s">
        <v>23</v>
      </c>
      <c r="AR16" s="394" t="s">
        <v>32</v>
      </c>
      <c r="AS16" s="45"/>
      <c r="AT16" s="22"/>
    </row>
    <row r="17" spans="1:46" ht="18.75">
      <c r="A17" s="46" t="s">
        <v>27</v>
      </c>
      <c r="B17" s="395"/>
      <c r="C17" s="70" t="s">
        <v>24</v>
      </c>
      <c r="D17" s="2">
        <f>SUM('石巻第１:石巻第２'!D17)</f>
        <v>0</v>
      </c>
      <c r="E17" s="2">
        <f>SUM('石巻第１:石巻第２'!E17)</f>
        <v>0</v>
      </c>
      <c r="F17" s="2">
        <f>SUM('石巻第１:石巻第２'!F17)</f>
        <v>0</v>
      </c>
      <c r="G17" s="2">
        <f>SUM('石巻第１:石巻第２'!G17)</f>
        <v>0</v>
      </c>
      <c r="H17" s="2">
        <f>SUM('石巻第１:石巻第２'!H17)</f>
        <v>0</v>
      </c>
      <c r="I17" s="2">
        <f>SUM('石巻第１:石巻第２'!I17)</f>
        <v>0</v>
      </c>
      <c r="J17" s="2">
        <f>SUM('石巻第１:石巻第２'!J17)</f>
        <v>0</v>
      </c>
      <c r="K17" s="2">
        <f>SUM('石巻第１:石巻第２'!K17)</f>
        <v>0</v>
      </c>
      <c r="L17" s="2">
        <f>SUM('石巻第１:石巻第２'!L17)</f>
        <v>0</v>
      </c>
      <c r="M17" s="2">
        <f>SUM('石巻第１:石巻第２'!M17)</f>
        <v>0</v>
      </c>
      <c r="N17" s="2">
        <f>SUM('石巻第１:石巻第２'!N17)</f>
        <v>0</v>
      </c>
      <c r="O17" s="2">
        <f>SUM('石巻第１:石巻第２'!O17)</f>
        <v>0</v>
      </c>
      <c r="P17" s="2">
        <f>SUM('石巻第１:石巻第２'!P17)</f>
        <v>0</v>
      </c>
      <c r="Q17" s="2">
        <f>SUM('石巻第１:石巻第２'!Q17)</f>
        <v>0</v>
      </c>
      <c r="R17" s="2">
        <f>SUM('石巻第１:石巻第２'!R17)</f>
        <v>0</v>
      </c>
      <c r="S17" s="2">
        <f>SUM('石巻第１:石巻第２'!S17)</f>
        <v>0</v>
      </c>
      <c r="T17" s="2">
        <f>SUM('石巻第１:石巻第２'!T17)</f>
        <v>0</v>
      </c>
      <c r="U17" s="2">
        <f>SUM('石巻第１:石巻第２'!U17)</f>
        <v>0</v>
      </c>
      <c r="V17" s="2">
        <f>SUM('石巻第１:石巻第２'!V17)</f>
        <v>0</v>
      </c>
      <c r="W17" s="2">
        <f>SUM('石巻第１:石巻第２'!W17)</f>
        <v>0</v>
      </c>
      <c r="X17" s="7">
        <f>SUM('石巻第１:石巻第２'!X17)</f>
        <v>0</v>
      </c>
      <c r="Y17" s="2">
        <f>SUM('石巻第１:石巻第２'!Y17)</f>
        <v>0</v>
      </c>
      <c r="Z17" s="2">
        <f>SUM('石巻第１:石巻第２'!Z17)</f>
        <v>0</v>
      </c>
      <c r="AA17" s="2">
        <f>SUM('石巻第１:石巻第２'!AA17)</f>
        <v>0</v>
      </c>
      <c r="AB17" s="2">
        <f>SUM('石巻第１:石巻第２'!AB17)</f>
        <v>0</v>
      </c>
      <c r="AC17" s="2">
        <f>SUM('石巻第１:石巻第２'!AC17)</f>
        <v>0</v>
      </c>
      <c r="AD17" s="2">
        <f>SUM('石巻第１:石巻第２'!AD17)</f>
        <v>0</v>
      </c>
      <c r="AE17" s="2">
        <f>SUM('石巻第１:石巻第２'!AE17)</f>
        <v>0</v>
      </c>
      <c r="AF17" s="2">
        <f>SUM('石巻第１:石巻第２'!AF17)</f>
        <v>0</v>
      </c>
      <c r="AG17" s="2">
        <f>SUM('石巻第１:石巻第２'!AG17)</f>
        <v>0</v>
      </c>
      <c r="AH17" s="2">
        <f>SUM('石巻第１:石巻第２'!AH17)</f>
        <v>0</v>
      </c>
      <c r="AI17" s="2">
        <f>SUM('石巻第１:石巻第２'!AI17)</f>
        <v>0</v>
      </c>
      <c r="AJ17" s="2">
        <f>SUM('石巻第１:石巻第２'!AJ17)</f>
        <v>0</v>
      </c>
      <c r="AK17" s="2">
        <f>SUM('石巻第１:石巻第２'!AK17)</f>
        <v>0</v>
      </c>
      <c r="AL17" s="2">
        <f>SUM('石巻第１:石巻第２'!AL17)</f>
        <v>0</v>
      </c>
      <c r="AM17" s="2">
        <f>SUM('石巻第１:石巻第２'!AM17)</f>
        <v>0</v>
      </c>
      <c r="AN17" s="2">
        <f>SUM('石巻第１:石巻第２'!AN17)</f>
        <v>0</v>
      </c>
      <c r="AO17" s="2">
        <f>SUM('石巻第１:石巻第２'!AO17)</f>
        <v>0</v>
      </c>
      <c r="AP17" s="2">
        <f>SUM('石巻第１:石巻第２'!AP17)</f>
        <v>0</v>
      </c>
      <c r="AQ17" s="48" t="s">
        <v>24</v>
      </c>
      <c r="AR17" s="395"/>
      <c r="AS17" s="45" t="s">
        <v>27</v>
      </c>
      <c r="AT17" s="22"/>
    </row>
    <row r="18" spans="1:46" ht="18.75">
      <c r="A18" s="46"/>
      <c r="B18" s="394" t="s">
        <v>33</v>
      </c>
      <c r="C18" s="69" t="s">
        <v>23</v>
      </c>
      <c r="D18" s="1">
        <f>SUM('石巻第１:石巻第２'!D18)</f>
        <v>315</v>
      </c>
      <c r="E18" s="1">
        <f>SUM('石巻第１:石巻第２'!E18)</f>
        <v>233.732</v>
      </c>
      <c r="F18" s="1">
        <f>SUM('石巻第１:石巻第２'!F18)</f>
        <v>63179.287</v>
      </c>
      <c r="G18" s="1">
        <f>SUM('石巻第１:石巻第２'!G18)</f>
        <v>276</v>
      </c>
      <c r="H18" s="1">
        <f>SUM('石巻第１:石巻第２'!H18)</f>
        <v>218.72400000000002</v>
      </c>
      <c r="I18" s="1">
        <f>SUM('石巻第１:石巻第２'!I18)</f>
        <v>60851.764</v>
      </c>
      <c r="J18" s="1">
        <f>SUM('石巻第１:石巻第２'!J18)</f>
        <v>0</v>
      </c>
      <c r="K18" s="1">
        <f>SUM('石巻第１:石巻第２'!K18)</f>
        <v>0</v>
      </c>
      <c r="L18" s="1">
        <f>SUM('石巻第１:石巻第２'!L18)</f>
        <v>0</v>
      </c>
      <c r="M18" s="1">
        <f>SUM('石巻第１:石巻第２'!M18)</f>
        <v>0</v>
      </c>
      <c r="N18" s="1">
        <f>SUM('石巻第１:石巻第２'!N18)</f>
        <v>0</v>
      </c>
      <c r="O18" s="1">
        <f>SUM('石巻第１:石巻第２'!O18)</f>
        <v>0</v>
      </c>
      <c r="P18" s="1">
        <f>SUM('石巻第１:石巻第２'!P18)</f>
        <v>0</v>
      </c>
      <c r="Q18" s="1">
        <f>SUM('石巻第１:石巻第２'!Q18)</f>
        <v>0</v>
      </c>
      <c r="R18" s="1">
        <f>SUM('石巻第１:石巻第２'!R18)</f>
        <v>0</v>
      </c>
      <c r="S18" s="1">
        <f>SUM('石巻第１:石巻第２'!S18)</f>
        <v>0</v>
      </c>
      <c r="T18" s="1">
        <f>SUM('石巻第１:石巻第２'!T18)</f>
        <v>0</v>
      </c>
      <c r="U18" s="1">
        <f>SUM('石巻第１:石巻第２'!U18)</f>
        <v>0</v>
      </c>
      <c r="V18" s="1">
        <f>SUM('石巻第１:石巻第２'!V18)</f>
        <v>0</v>
      </c>
      <c r="W18" s="1">
        <f>SUM('石巻第１:石巻第２'!W18)</f>
        <v>0</v>
      </c>
      <c r="X18" s="6">
        <f>SUM('石巻第１:石巻第２'!X18)</f>
        <v>0</v>
      </c>
      <c r="Y18" s="1">
        <f>SUM('石巻第１:石巻第２'!Y18)</f>
        <v>0</v>
      </c>
      <c r="Z18" s="1">
        <f>SUM('石巻第１:石巻第２'!Z18)</f>
        <v>0</v>
      </c>
      <c r="AA18" s="1">
        <f>SUM('石巻第１:石巻第２'!AA18)</f>
        <v>0</v>
      </c>
      <c r="AB18" s="1">
        <f>SUM('石巻第１:石巻第２'!AB18)</f>
        <v>32</v>
      </c>
      <c r="AC18" s="1">
        <f>SUM('石巻第１:石巻第２'!AC18)</f>
        <v>49.8854</v>
      </c>
      <c r="AD18" s="1">
        <f>SUM('石巻第１:石巻第２'!AD18)</f>
        <v>10372.724</v>
      </c>
      <c r="AE18" s="1">
        <f>SUM('石巻第１:石巻第２'!AE18)</f>
        <v>57</v>
      </c>
      <c r="AF18" s="1">
        <f>SUM('石巻第１:石巻第２'!AF18)</f>
        <v>87.8864</v>
      </c>
      <c r="AG18" s="1">
        <f>SUM('石巻第１:石巻第２'!AG18)</f>
        <v>15518.343</v>
      </c>
      <c r="AH18" s="1">
        <f>SUM('石巻第１:石巻第２'!AH18)</f>
        <v>64</v>
      </c>
      <c r="AI18" s="1">
        <f>SUM('石巻第１:石巻第２'!AI18)</f>
        <v>89.338</v>
      </c>
      <c r="AJ18" s="1">
        <f>SUM('石巻第１:石巻第２'!AJ18)</f>
        <v>22104.947</v>
      </c>
      <c r="AK18" s="1">
        <f>SUM('石巻第１:石巻第２'!AK18)</f>
        <v>63</v>
      </c>
      <c r="AL18" s="1">
        <f>SUM('石巻第１:石巻第２'!AL18)</f>
        <v>81.8939</v>
      </c>
      <c r="AM18" s="1">
        <f>SUM('石巻第１:石巻第２'!AM18)</f>
        <v>26791.408</v>
      </c>
      <c r="AN18" s="1">
        <f>SUM('石巻第１:石巻第２'!AN18)</f>
        <v>807</v>
      </c>
      <c r="AO18" s="1">
        <f>SUM('石巻第１:石巻第２'!AO18)</f>
        <v>761.4597</v>
      </c>
      <c r="AP18" s="1">
        <f>SUM('石巻第１:石巻第２'!AP18)</f>
        <v>198818.473</v>
      </c>
      <c r="AQ18" s="44" t="s">
        <v>23</v>
      </c>
      <c r="AR18" s="394" t="s">
        <v>33</v>
      </c>
      <c r="AS18" s="45"/>
      <c r="AT18" s="22"/>
    </row>
    <row r="19" spans="1:46" ht="18.75">
      <c r="A19" s="50"/>
      <c r="B19" s="395"/>
      <c r="C19" s="70" t="s">
        <v>24</v>
      </c>
      <c r="D19" s="2">
        <f>SUM('石巻第１:石巻第２'!D19)</f>
        <v>0</v>
      </c>
      <c r="E19" s="2">
        <f>SUM('石巻第１:石巻第２'!E19)</f>
        <v>0</v>
      </c>
      <c r="F19" s="2">
        <f>SUM('石巻第１:石巻第２'!F19)</f>
        <v>0</v>
      </c>
      <c r="G19" s="2">
        <f>SUM('石巻第１:石巻第２'!G19)</f>
        <v>0</v>
      </c>
      <c r="H19" s="2">
        <f>SUM('石巻第１:石巻第２'!H19)</f>
        <v>0</v>
      </c>
      <c r="I19" s="2">
        <f>SUM('石巻第１:石巻第２'!I19)</f>
        <v>0</v>
      </c>
      <c r="J19" s="2">
        <f>SUM('石巻第１:石巻第２'!J19)</f>
        <v>0</v>
      </c>
      <c r="K19" s="2">
        <f>SUM('石巻第１:石巻第２'!K19)</f>
        <v>0</v>
      </c>
      <c r="L19" s="2">
        <f>SUM('石巻第１:石巻第２'!L19)</f>
        <v>0</v>
      </c>
      <c r="M19" s="2">
        <f>SUM('石巻第１:石巻第２'!M19)</f>
        <v>0</v>
      </c>
      <c r="N19" s="2">
        <f>SUM('石巻第１:石巻第２'!N19)</f>
        <v>0</v>
      </c>
      <c r="O19" s="2">
        <f>SUM('石巻第１:石巻第２'!O19)</f>
        <v>0</v>
      </c>
      <c r="P19" s="2">
        <f>SUM('石巻第１:石巻第２'!P19)</f>
        <v>0</v>
      </c>
      <c r="Q19" s="2">
        <f>SUM('石巻第１:石巻第２'!Q19)</f>
        <v>0</v>
      </c>
      <c r="R19" s="2">
        <f>SUM('石巻第１:石巻第２'!R19)</f>
        <v>0</v>
      </c>
      <c r="S19" s="2">
        <f>SUM('石巻第１:石巻第２'!S19)</f>
        <v>0</v>
      </c>
      <c r="T19" s="2">
        <f>SUM('石巻第１:石巻第２'!T19)</f>
        <v>0</v>
      </c>
      <c r="U19" s="2">
        <f>SUM('石巻第１:石巻第２'!U19)</f>
        <v>0</v>
      </c>
      <c r="V19" s="2">
        <f>SUM('石巻第１:石巻第２'!V19)</f>
        <v>0</v>
      </c>
      <c r="W19" s="2">
        <f>SUM('石巻第１:石巻第２'!W19)</f>
        <v>0</v>
      </c>
      <c r="X19" s="7">
        <f>SUM('石巻第１:石巻第２'!X19)</f>
        <v>0</v>
      </c>
      <c r="Y19" s="2">
        <f>SUM('石巻第１:石巻第２'!Y19)</f>
        <v>0</v>
      </c>
      <c r="Z19" s="2">
        <f>SUM('石巻第１:石巻第２'!Z19)</f>
        <v>0</v>
      </c>
      <c r="AA19" s="2">
        <f>SUM('石巻第１:石巻第２'!AA19)</f>
        <v>0</v>
      </c>
      <c r="AB19" s="2">
        <f>SUM('石巻第１:石巻第２'!AB19)</f>
        <v>0</v>
      </c>
      <c r="AC19" s="2">
        <f>SUM('石巻第１:石巻第２'!AC19)</f>
        <v>0</v>
      </c>
      <c r="AD19" s="2">
        <f>SUM('石巻第１:石巻第２'!AD19)</f>
        <v>0</v>
      </c>
      <c r="AE19" s="2">
        <f>SUM('石巻第１:石巻第２'!AE19)</f>
        <v>0</v>
      </c>
      <c r="AF19" s="2">
        <f>SUM('石巻第１:石巻第２'!AF19)</f>
        <v>0</v>
      </c>
      <c r="AG19" s="2">
        <f>SUM('石巻第１:石巻第２'!AG19)</f>
        <v>0</v>
      </c>
      <c r="AH19" s="2">
        <f>SUM('石巻第１:石巻第２'!AH19)</f>
        <v>0</v>
      </c>
      <c r="AI19" s="2">
        <f>SUM('石巻第１:石巻第２'!AI19)</f>
        <v>0</v>
      </c>
      <c r="AJ19" s="2">
        <f>SUM('石巻第１:石巻第２'!AJ19)</f>
        <v>0</v>
      </c>
      <c r="AK19" s="2">
        <f>SUM('石巻第１:石巻第２'!AK19)</f>
        <v>0</v>
      </c>
      <c r="AL19" s="2">
        <f>SUM('石巻第１:石巻第２'!AL19)</f>
        <v>0</v>
      </c>
      <c r="AM19" s="2">
        <f>SUM('石巻第１:石巻第２'!AM19)</f>
        <v>0</v>
      </c>
      <c r="AN19" s="2">
        <f>SUM('石巻第１:石巻第２'!AN19)</f>
        <v>0</v>
      </c>
      <c r="AO19" s="2">
        <f>SUM('石巻第１:石巻第２'!AO19)</f>
        <v>0</v>
      </c>
      <c r="AP19" s="2">
        <f>SUM('石巻第１:石巻第２'!AP19)</f>
        <v>0</v>
      </c>
      <c r="AQ19" s="51" t="s">
        <v>24</v>
      </c>
      <c r="AR19" s="395"/>
      <c r="AS19" s="52"/>
      <c r="AT19" s="22"/>
    </row>
    <row r="20" spans="1:46" ht="18.75">
      <c r="A20" s="46" t="s">
        <v>34</v>
      </c>
      <c r="B20" s="394" t="s">
        <v>35</v>
      </c>
      <c r="C20" s="69" t="s">
        <v>23</v>
      </c>
      <c r="D20" s="1">
        <f>SUM('石巻第１:石巻第２'!D20)</f>
        <v>0</v>
      </c>
      <c r="E20" s="1">
        <f>SUM('石巻第１:石巻第２'!E20)</f>
        <v>0</v>
      </c>
      <c r="F20" s="1">
        <f>SUM('石巻第１:石巻第２'!F20)</f>
        <v>0</v>
      </c>
      <c r="G20" s="1">
        <f>SUM('石巻第１:石巻第２'!G20)</f>
        <v>0</v>
      </c>
      <c r="H20" s="1">
        <f>SUM('石巻第１:石巻第２'!H20)</f>
        <v>0</v>
      </c>
      <c r="I20" s="1">
        <f>SUM('石巻第１:石巻第２'!I20)</f>
        <v>0</v>
      </c>
      <c r="J20" s="1">
        <f>SUM('石巻第１:石巻第２'!J20)</f>
        <v>0</v>
      </c>
      <c r="K20" s="1">
        <f>SUM('石巻第１:石巻第２'!K20)</f>
        <v>0</v>
      </c>
      <c r="L20" s="1">
        <f>SUM('石巻第１:石巻第２'!L20)</f>
        <v>0</v>
      </c>
      <c r="M20" s="1">
        <f>SUM('石巻第１:石巻第２'!M20)</f>
        <v>0</v>
      </c>
      <c r="N20" s="1">
        <f>SUM('石巻第１:石巻第２'!N20)</f>
        <v>0</v>
      </c>
      <c r="O20" s="1">
        <f>SUM('石巻第１:石巻第２'!O20)</f>
        <v>0</v>
      </c>
      <c r="P20" s="1">
        <f>SUM('石巻第１:石巻第２'!P20)</f>
        <v>0</v>
      </c>
      <c r="Q20" s="1">
        <f>SUM('石巻第１:石巻第２'!Q20)</f>
        <v>0</v>
      </c>
      <c r="R20" s="1">
        <f>SUM('石巻第１:石巻第２'!R20)</f>
        <v>0</v>
      </c>
      <c r="S20" s="1">
        <f>SUM('石巻第１:石巻第２'!S20)</f>
        <v>0</v>
      </c>
      <c r="T20" s="1">
        <f>SUM('石巻第１:石巻第２'!T20)</f>
        <v>0</v>
      </c>
      <c r="U20" s="1">
        <f>SUM('石巻第１:石巻第２'!U20)</f>
        <v>0</v>
      </c>
      <c r="V20" s="1">
        <f>SUM('石巻第１:石巻第２'!V20)</f>
        <v>0</v>
      </c>
      <c r="W20" s="1">
        <f>SUM('石巻第１:石巻第２'!W20)</f>
        <v>0</v>
      </c>
      <c r="X20" s="6">
        <f>SUM('石巻第１:石巻第２'!X20)</f>
        <v>0</v>
      </c>
      <c r="Y20" s="1">
        <f>SUM('石巻第１:石巻第２'!Y20)</f>
        <v>0</v>
      </c>
      <c r="Z20" s="1">
        <f>SUM('石巻第１:石巻第２'!Z20)</f>
        <v>0</v>
      </c>
      <c r="AA20" s="1">
        <f>SUM('石巻第１:石巻第２'!AA20)</f>
        <v>0</v>
      </c>
      <c r="AB20" s="1">
        <f>SUM('石巻第１:石巻第２'!AB20)</f>
        <v>0</v>
      </c>
      <c r="AC20" s="1">
        <f>SUM('石巻第１:石巻第２'!AC20)</f>
        <v>0</v>
      </c>
      <c r="AD20" s="1">
        <f>SUM('石巻第１:石巻第２'!AD20)</f>
        <v>0</v>
      </c>
      <c r="AE20" s="1">
        <f>SUM('石巻第１:石巻第２'!AE20)</f>
        <v>0</v>
      </c>
      <c r="AF20" s="1">
        <f>SUM('石巻第１:石巻第２'!AF20)</f>
        <v>0</v>
      </c>
      <c r="AG20" s="1">
        <f>SUM('石巻第１:石巻第２'!AG20)</f>
        <v>0</v>
      </c>
      <c r="AH20" s="1">
        <f>SUM('石巻第１:石巻第２'!AH20)</f>
        <v>0</v>
      </c>
      <c r="AI20" s="1">
        <f>SUM('石巻第１:石巻第２'!AI20)</f>
        <v>0</v>
      </c>
      <c r="AJ20" s="1">
        <f>SUM('石巻第１:石巻第２'!AJ20)</f>
        <v>0</v>
      </c>
      <c r="AK20" s="1">
        <f>SUM('石巻第１:石巻第２'!AK20)</f>
        <v>0</v>
      </c>
      <c r="AL20" s="1">
        <f>SUM('石巻第１:石巻第２'!AL20)</f>
        <v>0</v>
      </c>
      <c r="AM20" s="1">
        <f>SUM('石巻第１:石巻第２'!AM20)</f>
        <v>0</v>
      </c>
      <c r="AN20" s="1">
        <f>SUM('石巻第１:石巻第２'!AN20)</f>
        <v>0</v>
      </c>
      <c r="AO20" s="1">
        <f>SUM('石巻第１:石巻第２'!AO20)</f>
        <v>0</v>
      </c>
      <c r="AP20" s="1">
        <f>SUM('石巻第１:石巻第２'!AP20)</f>
        <v>0</v>
      </c>
      <c r="AQ20" s="44" t="s">
        <v>23</v>
      </c>
      <c r="AR20" s="394" t="s">
        <v>35</v>
      </c>
      <c r="AS20" s="45" t="s">
        <v>34</v>
      </c>
      <c r="AT20" s="22"/>
    </row>
    <row r="21" spans="1:46" ht="18.75">
      <c r="A21" s="46" t="s">
        <v>25</v>
      </c>
      <c r="B21" s="395"/>
      <c r="C21" s="70" t="s">
        <v>24</v>
      </c>
      <c r="D21" s="2">
        <f>SUM('石巻第１:石巻第２'!D21)</f>
        <v>0</v>
      </c>
      <c r="E21" s="2">
        <f>SUM('石巻第１:石巻第２'!E21)</f>
        <v>0</v>
      </c>
      <c r="F21" s="2">
        <f>SUM('石巻第１:石巻第２'!F21)</f>
        <v>0</v>
      </c>
      <c r="G21" s="2">
        <f>SUM('石巻第１:石巻第２'!G21)</f>
        <v>0</v>
      </c>
      <c r="H21" s="2">
        <f>SUM('石巻第１:石巻第２'!H21)</f>
        <v>0</v>
      </c>
      <c r="I21" s="2">
        <f>SUM('石巻第１:石巻第２'!I21)</f>
        <v>0</v>
      </c>
      <c r="J21" s="2">
        <f>SUM('石巻第１:石巻第２'!J21)</f>
        <v>0</v>
      </c>
      <c r="K21" s="2">
        <f>SUM('石巻第１:石巻第２'!K21)</f>
        <v>0</v>
      </c>
      <c r="L21" s="2">
        <f>SUM('石巻第１:石巻第２'!L21)</f>
        <v>0</v>
      </c>
      <c r="M21" s="2">
        <f>SUM('石巻第１:石巻第２'!M21)</f>
        <v>0</v>
      </c>
      <c r="N21" s="2">
        <f>SUM('石巻第１:石巻第２'!N21)</f>
        <v>0</v>
      </c>
      <c r="O21" s="2">
        <f>SUM('石巻第１:石巻第２'!O21)</f>
        <v>0</v>
      </c>
      <c r="P21" s="2">
        <f>SUM('石巻第１:石巻第２'!P21)</f>
        <v>0</v>
      </c>
      <c r="Q21" s="2">
        <f>SUM('石巻第１:石巻第２'!Q21)</f>
        <v>0</v>
      </c>
      <c r="R21" s="2">
        <f>SUM('石巻第１:石巻第２'!R21)</f>
        <v>0</v>
      </c>
      <c r="S21" s="2">
        <f>SUM('石巻第１:石巻第２'!S21)</f>
        <v>0</v>
      </c>
      <c r="T21" s="2">
        <f>SUM('石巻第１:石巻第２'!T21)</f>
        <v>0</v>
      </c>
      <c r="U21" s="2">
        <f>SUM('石巻第１:石巻第２'!U21)</f>
        <v>0</v>
      </c>
      <c r="V21" s="2">
        <f>SUM('石巻第１:石巻第２'!V21)</f>
        <v>0</v>
      </c>
      <c r="W21" s="2">
        <f>SUM('石巻第１:石巻第２'!W21)</f>
        <v>0</v>
      </c>
      <c r="X21" s="7">
        <f>SUM('石巻第１:石巻第２'!X21)</f>
        <v>0</v>
      </c>
      <c r="Y21" s="2">
        <f>SUM('石巻第１:石巻第２'!Y21)</f>
        <v>0</v>
      </c>
      <c r="Z21" s="2">
        <f>SUM('石巻第１:石巻第２'!Z21)</f>
        <v>0</v>
      </c>
      <c r="AA21" s="2">
        <f>SUM('石巻第１:石巻第２'!AA21)</f>
        <v>0</v>
      </c>
      <c r="AB21" s="2">
        <f>SUM('石巻第１:石巻第２'!AB21)</f>
        <v>0</v>
      </c>
      <c r="AC21" s="2">
        <f>SUM('石巻第１:石巻第２'!AC21)</f>
        <v>0</v>
      </c>
      <c r="AD21" s="2">
        <f>SUM('石巻第１:石巻第２'!AD21)</f>
        <v>0</v>
      </c>
      <c r="AE21" s="2">
        <f>SUM('石巻第１:石巻第２'!AE21)</f>
        <v>0</v>
      </c>
      <c r="AF21" s="2">
        <f>SUM('石巻第１:石巻第２'!AF21)</f>
        <v>0</v>
      </c>
      <c r="AG21" s="2">
        <f>SUM('石巻第１:石巻第２'!AG21)</f>
        <v>0</v>
      </c>
      <c r="AH21" s="2">
        <f>SUM('石巻第１:石巻第２'!AH21)</f>
        <v>0</v>
      </c>
      <c r="AI21" s="2">
        <f>SUM('石巻第１:石巻第２'!AI21)</f>
        <v>0</v>
      </c>
      <c r="AJ21" s="2">
        <f>SUM('石巻第１:石巻第２'!AJ21)</f>
        <v>0</v>
      </c>
      <c r="AK21" s="2">
        <f>SUM('石巻第１:石巻第２'!AK21)</f>
        <v>0</v>
      </c>
      <c r="AL21" s="2">
        <f>SUM('石巻第１:石巻第２'!AL21)</f>
        <v>0</v>
      </c>
      <c r="AM21" s="2">
        <f>SUM('石巻第１:石巻第２'!AM21)</f>
        <v>0</v>
      </c>
      <c r="AN21" s="2">
        <f>SUM('石巻第１:石巻第２'!AN21)</f>
        <v>0</v>
      </c>
      <c r="AO21" s="2">
        <f>SUM('石巻第１:石巻第２'!AO21)</f>
        <v>0</v>
      </c>
      <c r="AP21" s="2">
        <f>SUM('石巻第１:石巻第２'!AP21)</f>
        <v>0</v>
      </c>
      <c r="AQ21" s="48" t="s">
        <v>24</v>
      </c>
      <c r="AR21" s="395"/>
      <c r="AS21" s="45" t="s">
        <v>25</v>
      </c>
      <c r="AT21" s="22"/>
    </row>
    <row r="22" spans="1:46" ht="18.75">
      <c r="A22" s="46" t="s">
        <v>27</v>
      </c>
      <c r="B22" s="394" t="s">
        <v>36</v>
      </c>
      <c r="C22" s="69" t="s">
        <v>23</v>
      </c>
      <c r="D22" s="1">
        <f>SUM('石巻第１:石巻第２'!D22)</f>
        <v>0</v>
      </c>
      <c r="E22" s="1">
        <f>SUM('石巻第１:石巻第２'!E22)</f>
        <v>0</v>
      </c>
      <c r="F22" s="1">
        <f>SUM('石巻第１:石巻第２'!F22)</f>
        <v>0</v>
      </c>
      <c r="G22" s="1">
        <f>SUM('石巻第１:石巻第２'!G22)</f>
        <v>0</v>
      </c>
      <c r="H22" s="1">
        <f>SUM('石巻第１:石巻第２'!H22)</f>
        <v>0</v>
      </c>
      <c r="I22" s="1">
        <f>SUM('石巻第１:石巻第２'!I22)</f>
        <v>0</v>
      </c>
      <c r="J22" s="1">
        <f>SUM('石巻第１:石巻第２'!J22)</f>
        <v>0</v>
      </c>
      <c r="K22" s="1">
        <f>SUM('石巻第１:石巻第２'!K22)</f>
        <v>0</v>
      </c>
      <c r="L22" s="1">
        <f>SUM('石巻第１:石巻第２'!L22)</f>
        <v>0</v>
      </c>
      <c r="M22" s="1">
        <f>SUM('石巻第１:石巻第２'!M22)</f>
        <v>0</v>
      </c>
      <c r="N22" s="1">
        <f>SUM('石巻第１:石巻第２'!N22)</f>
        <v>0</v>
      </c>
      <c r="O22" s="1">
        <f>SUM('石巻第１:石巻第２'!O22)</f>
        <v>0</v>
      </c>
      <c r="P22" s="1">
        <f>SUM('石巻第１:石巻第２'!P22)</f>
        <v>0</v>
      </c>
      <c r="Q22" s="1">
        <f>SUM('石巻第１:石巻第２'!Q22)</f>
        <v>0</v>
      </c>
      <c r="R22" s="1">
        <f>SUM('石巻第１:石巻第２'!R22)</f>
        <v>0</v>
      </c>
      <c r="S22" s="1">
        <f>SUM('石巻第１:石巻第２'!S22)</f>
        <v>0</v>
      </c>
      <c r="T22" s="1">
        <f>SUM('石巻第１:石巻第２'!T22)</f>
        <v>0</v>
      </c>
      <c r="U22" s="1">
        <f>SUM('石巻第１:石巻第２'!U22)</f>
        <v>0</v>
      </c>
      <c r="V22" s="1">
        <f>SUM('石巻第１:石巻第２'!V22)</f>
        <v>0</v>
      </c>
      <c r="W22" s="1">
        <f>SUM('石巻第１:石巻第２'!W22)</f>
        <v>0</v>
      </c>
      <c r="X22" s="6">
        <f>SUM('石巻第１:石巻第２'!X22)</f>
        <v>0</v>
      </c>
      <c r="Y22" s="1">
        <f>SUM('石巻第１:石巻第２'!Y22)</f>
        <v>0</v>
      </c>
      <c r="Z22" s="1">
        <f>SUM('石巻第１:石巻第２'!Z22)</f>
        <v>0</v>
      </c>
      <c r="AA22" s="1">
        <f>SUM('石巻第１:石巻第２'!AA22)</f>
        <v>0</v>
      </c>
      <c r="AB22" s="1">
        <f>SUM('石巻第１:石巻第２'!AB22)</f>
        <v>0</v>
      </c>
      <c r="AC22" s="1">
        <f>SUM('石巻第１:石巻第２'!AC22)</f>
        <v>0</v>
      </c>
      <c r="AD22" s="1">
        <f>SUM('石巻第１:石巻第２'!AD22)</f>
        <v>0</v>
      </c>
      <c r="AE22" s="1">
        <f>SUM('石巻第１:石巻第２'!AE22)</f>
        <v>0</v>
      </c>
      <c r="AF22" s="1">
        <f>SUM('石巻第１:石巻第２'!AF22)</f>
        <v>0</v>
      </c>
      <c r="AG22" s="1">
        <f>SUM('石巻第１:石巻第２'!AG22)</f>
        <v>0</v>
      </c>
      <c r="AH22" s="1">
        <f>SUM('石巻第１:石巻第２'!AH22)</f>
        <v>0</v>
      </c>
      <c r="AI22" s="1">
        <f>SUM('石巻第１:石巻第２'!AI22)</f>
        <v>0</v>
      </c>
      <c r="AJ22" s="1">
        <f>SUM('石巻第１:石巻第２'!AJ22)</f>
        <v>0</v>
      </c>
      <c r="AK22" s="1">
        <f>SUM('石巻第１:石巻第２'!AK22)</f>
        <v>0</v>
      </c>
      <c r="AL22" s="1">
        <f>SUM('石巻第１:石巻第２'!AL22)</f>
        <v>0</v>
      </c>
      <c r="AM22" s="1">
        <f>SUM('石巻第１:石巻第２'!AM22)</f>
        <v>0</v>
      </c>
      <c r="AN22" s="1">
        <f>SUM('石巻第１:石巻第２'!AN22)</f>
        <v>0</v>
      </c>
      <c r="AO22" s="1">
        <f>SUM('石巻第１:石巻第２'!AO22)</f>
        <v>0</v>
      </c>
      <c r="AP22" s="1">
        <f>SUM('石巻第１:石巻第２'!AP22)</f>
        <v>0</v>
      </c>
      <c r="AQ22" s="44" t="s">
        <v>23</v>
      </c>
      <c r="AR22" s="394" t="s">
        <v>36</v>
      </c>
      <c r="AS22" s="45" t="s">
        <v>27</v>
      </c>
      <c r="AT22" s="22"/>
    </row>
    <row r="23" spans="1:46" ht="18.75">
      <c r="A23" s="50"/>
      <c r="B23" s="395"/>
      <c r="C23" s="70" t="s">
        <v>24</v>
      </c>
      <c r="D23" s="2">
        <f>SUM('石巻第１:石巻第２'!D23)</f>
        <v>0</v>
      </c>
      <c r="E23" s="2">
        <f>SUM('石巻第１:石巻第２'!E23)</f>
        <v>0</v>
      </c>
      <c r="F23" s="2">
        <f>SUM('石巻第１:石巻第２'!F23)</f>
        <v>0</v>
      </c>
      <c r="G23" s="2">
        <f>SUM('石巻第１:石巻第２'!G23)</f>
        <v>0</v>
      </c>
      <c r="H23" s="2">
        <f>SUM('石巻第１:石巻第２'!H23)</f>
        <v>0</v>
      </c>
      <c r="I23" s="2">
        <f>SUM('石巻第１:石巻第２'!I23)</f>
        <v>0</v>
      </c>
      <c r="J23" s="2">
        <f>SUM('石巻第１:石巻第２'!J23)</f>
        <v>0</v>
      </c>
      <c r="K23" s="2">
        <f>SUM('石巻第１:石巻第２'!K23)</f>
        <v>0</v>
      </c>
      <c r="L23" s="2">
        <f>SUM('石巻第１:石巻第２'!L23)</f>
        <v>0</v>
      </c>
      <c r="M23" s="2">
        <f>SUM('石巻第１:石巻第２'!M23)</f>
        <v>0</v>
      </c>
      <c r="N23" s="2">
        <f>SUM('石巻第１:石巻第２'!N23)</f>
        <v>0</v>
      </c>
      <c r="O23" s="2">
        <f>SUM('石巻第１:石巻第２'!O23)</f>
        <v>0</v>
      </c>
      <c r="P23" s="2">
        <f>SUM('石巻第１:石巻第２'!P23)</f>
        <v>0</v>
      </c>
      <c r="Q23" s="2">
        <f>SUM('石巻第１:石巻第２'!Q23)</f>
        <v>0</v>
      </c>
      <c r="R23" s="2">
        <f>SUM('石巻第１:石巻第２'!R23)</f>
        <v>0</v>
      </c>
      <c r="S23" s="2">
        <f>SUM('石巻第１:石巻第２'!S23)</f>
        <v>0</v>
      </c>
      <c r="T23" s="2">
        <f>SUM('石巻第１:石巻第２'!T23)</f>
        <v>0</v>
      </c>
      <c r="U23" s="2">
        <f>SUM('石巻第１:石巻第２'!U23)</f>
        <v>0</v>
      </c>
      <c r="V23" s="2">
        <f>SUM('石巻第１:石巻第２'!V23)</f>
        <v>0</v>
      </c>
      <c r="W23" s="2">
        <f>SUM('石巻第１:石巻第２'!W23)</f>
        <v>0</v>
      </c>
      <c r="X23" s="7">
        <f>SUM('石巻第１:石巻第２'!X23)</f>
        <v>0</v>
      </c>
      <c r="Y23" s="2">
        <f>SUM('石巻第１:石巻第２'!Y23)</f>
        <v>0</v>
      </c>
      <c r="Z23" s="2">
        <f>SUM('石巻第１:石巻第２'!Z23)</f>
        <v>0</v>
      </c>
      <c r="AA23" s="2">
        <f>SUM('石巻第１:石巻第２'!AA23)</f>
        <v>0</v>
      </c>
      <c r="AB23" s="2">
        <f>SUM('石巻第１:石巻第２'!AB23)</f>
        <v>0</v>
      </c>
      <c r="AC23" s="2">
        <f>SUM('石巻第１:石巻第２'!AC23)</f>
        <v>0</v>
      </c>
      <c r="AD23" s="2">
        <f>SUM('石巻第１:石巻第２'!AD23)</f>
        <v>0</v>
      </c>
      <c r="AE23" s="2">
        <f>SUM('石巻第１:石巻第２'!AE23)</f>
        <v>0</v>
      </c>
      <c r="AF23" s="2">
        <f>SUM('石巻第１:石巻第２'!AF23)</f>
        <v>0</v>
      </c>
      <c r="AG23" s="2">
        <f>SUM('石巻第１:石巻第２'!AG23)</f>
        <v>0</v>
      </c>
      <c r="AH23" s="2">
        <f>SUM('石巻第１:石巻第２'!AH23)</f>
        <v>0</v>
      </c>
      <c r="AI23" s="2">
        <f>SUM('石巻第１:石巻第２'!AI23)</f>
        <v>0</v>
      </c>
      <c r="AJ23" s="2">
        <f>SUM('石巻第１:石巻第２'!AJ23)</f>
        <v>0</v>
      </c>
      <c r="AK23" s="2">
        <f>SUM('石巻第１:石巻第２'!AK23)</f>
        <v>0</v>
      </c>
      <c r="AL23" s="2">
        <f>SUM('石巻第１:石巻第２'!AL23)</f>
        <v>0</v>
      </c>
      <c r="AM23" s="2">
        <f>SUM('石巻第１:石巻第２'!AM23)</f>
        <v>0</v>
      </c>
      <c r="AN23" s="2">
        <f>SUM('石巻第１:石巻第２'!AN23)</f>
        <v>0</v>
      </c>
      <c r="AO23" s="2">
        <f>SUM('石巻第１:石巻第２'!AO23)</f>
        <v>0</v>
      </c>
      <c r="AP23" s="2">
        <f>SUM('石巻第１:石巻第２'!AP23)</f>
        <v>0</v>
      </c>
      <c r="AQ23" s="51" t="s">
        <v>24</v>
      </c>
      <c r="AR23" s="395"/>
      <c r="AS23" s="52"/>
      <c r="AT23" s="22"/>
    </row>
    <row r="24" spans="1:46" ht="18.75">
      <c r="A24" s="46"/>
      <c r="B24" s="394" t="s">
        <v>37</v>
      </c>
      <c r="C24" s="69" t="s">
        <v>23</v>
      </c>
      <c r="D24" s="1">
        <f>SUM('石巻第１:石巻第２'!D24)</f>
        <v>0</v>
      </c>
      <c r="E24" s="1">
        <f>SUM('石巻第１:石巻第２'!E24)</f>
        <v>0</v>
      </c>
      <c r="F24" s="1">
        <f>SUM('石巻第１:石巻第２'!F24)</f>
        <v>0</v>
      </c>
      <c r="G24" s="1">
        <f>SUM('石巻第１:石巻第２'!G24)</f>
        <v>0</v>
      </c>
      <c r="H24" s="1">
        <f>SUM('石巻第１:石巻第２'!H24)</f>
        <v>0</v>
      </c>
      <c r="I24" s="1">
        <f>SUM('石巻第１:石巻第２'!I24)</f>
        <v>0</v>
      </c>
      <c r="J24" s="1">
        <f>SUM('石巻第１:石巻第２'!J24)</f>
        <v>0</v>
      </c>
      <c r="K24" s="1">
        <f>SUM('石巻第１:石巻第２'!K24)</f>
        <v>0</v>
      </c>
      <c r="L24" s="1">
        <f>SUM('石巻第１:石巻第２'!L24)</f>
        <v>0</v>
      </c>
      <c r="M24" s="1">
        <f>SUM('石巻第１:石巻第２'!M24)</f>
        <v>0</v>
      </c>
      <c r="N24" s="1">
        <f>SUM('石巻第１:石巻第２'!N24)</f>
        <v>0</v>
      </c>
      <c r="O24" s="1">
        <f>SUM('石巻第１:石巻第２'!O24)</f>
        <v>0</v>
      </c>
      <c r="P24" s="1">
        <f>SUM('石巻第１:石巻第２'!P24)</f>
        <v>0</v>
      </c>
      <c r="Q24" s="1">
        <f>SUM('石巻第１:石巻第２'!Q24)</f>
        <v>0</v>
      </c>
      <c r="R24" s="1">
        <f>SUM('石巻第１:石巻第２'!R24)</f>
        <v>0</v>
      </c>
      <c r="S24" s="1">
        <f>SUM('石巻第１:石巻第２'!S24)</f>
        <v>0</v>
      </c>
      <c r="T24" s="1">
        <f>SUM('石巻第１:石巻第２'!T24)</f>
        <v>0</v>
      </c>
      <c r="U24" s="1">
        <f>SUM('石巻第１:石巻第２'!U24)</f>
        <v>0</v>
      </c>
      <c r="V24" s="1">
        <f>SUM('石巻第１:石巻第２'!V24)</f>
        <v>0</v>
      </c>
      <c r="W24" s="1">
        <f>SUM('石巻第１:石巻第２'!W24)</f>
        <v>0</v>
      </c>
      <c r="X24" s="6">
        <f>SUM('石巻第１:石巻第２'!X24)</f>
        <v>0</v>
      </c>
      <c r="Y24" s="1">
        <f>SUM('石巻第１:石巻第２'!Y24)</f>
        <v>0</v>
      </c>
      <c r="Z24" s="1">
        <f>SUM('石巻第１:石巻第２'!Z24)</f>
        <v>0</v>
      </c>
      <c r="AA24" s="1">
        <f>SUM('石巻第１:石巻第２'!AA24)</f>
        <v>0</v>
      </c>
      <c r="AB24" s="1">
        <f>SUM('石巻第１:石巻第２'!AB24)</f>
        <v>0</v>
      </c>
      <c r="AC24" s="1">
        <f>SUM('石巻第１:石巻第２'!AC24)</f>
        <v>0</v>
      </c>
      <c r="AD24" s="1">
        <f>SUM('石巻第１:石巻第２'!AD24)</f>
        <v>0</v>
      </c>
      <c r="AE24" s="1">
        <f>SUM('石巻第１:石巻第２'!AE24)</f>
        <v>0</v>
      </c>
      <c r="AF24" s="1">
        <f>SUM('石巻第１:石巻第２'!AF24)</f>
        <v>0</v>
      </c>
      <c r="AG24" s="1">
        <f>SUM('石巻第１:石巻第２'!AG24)</f>
        <v>0</v>
      </c>
      <c r="AH24" s="1">
        <f>SUM('石巻第１:石巻第２'!AH24)</f>
        <v>0</v>
      </c>
      <c r="AI24" s="1">
        <f>SUM('石巻第１:石巻第２'!AI24)</f>
        <v>0</v>
      </c>
      <c r="AJ24" s="1">
        <f>SUM('石巻第１:石巻第２'!AJ24)</f>
        <v>0</v>
      </c>
      <c r="AK24" s="1">
        <f>SUM('石巻第１:石巻第２'!AK24)</f>
        <v>0</v>
      </c>
      <c r="AL24" s="1">
        <f>SUM('石巻第１:石巻第２'!AL24)</f>
        <v>0</v>
      </c>
      <c r="AM24" s="1">
        <f>SUM('石巻第１:石巻第２'!AM24)</f>
        <v>0</v>
      </c>
      <c r="AN24" s="1">
        <f>SUM('石巻第１:石巻第２'!AN24)</f>
        <v>0</v>
      </c>
      <c r="AO24" s="1">
        <f>SUM('石巻第１:石巻第２'!AO24)</f>
        <v>0</v>
      </c>
      <c r="AP24" s="1">
        <f>SUM('石巻第１:石巻第２'!AP24)</f>
        <v>0</v>
      </c>
      <c r="AQ24" s="44" t="s">
        <v>23</v>
      </c>
      <c r="AR24" s="394" t="s">
        <v>37</v>
      </c>
      <c r="AS24" s="45"/>
      <c r="AT24" s="22"/>
    </row>
    <row r="25" spans="1:46" ht="18.75">
      <c r="A25" s="46" t="s">
        <v>38</v>
      </c>
      <c r="B25" s="395"/>
      <c r="C25" s="70" t="s">
        <v>24</v>
      </c>
      <c r="D25" s="2">
        <f>SUM('石巻第１:石巻第２'!D25)</f>
        <v>0</v>
      </c>
      <c r="E25" s="2">
        <f>SUM('石巻第１:石巻第２'!E25)</f>
        <v>0</v>
      </c>
      <c r="F25" s="2">
        <f>SUM('石巻第１:石巻第２'!F25)</f>
        <v>0</v>
      </c>
      <c r="G25" s="2">
        <f>SUM('石巻第１:石巻第２'!G25)</f>
        <v>0</v>
      </c>
      <c r="H25" s="2">
        <f>SUM('石巻第１:石巻第２'!H25)</f>
        <v>0</v>
      </c>
      <c r="I25" s="2">
        <f>SUM('石巻第１:石巻第２'!I25)</f>
        <v>0</v>
      </c>
      <c r="J25" s="2">
        <f>SUM('石巻第１:石巻第２'!J25)</f>
        <v>0</v>
      </c>
      <c r="K25" s="2">
        <f>SUM('石巻第１:石巻第２'!K25)</f>
        <v>0</v>
      </c>
      <c r="L25" s="2">
        <f>SUM('石巻第１:石巻第２'!L25)</f>
        <v>0</v>
      </c>
      <c r="M25" s="2">
        <f>SUM('石巻第１:石巻第２'!M25)</f>
        <v>0</v>
      </c>
      <c r="N25" s="2">
        <f>SUM('石巻第１:石巻第２'!N25)</f>
        <v>0</v>
      </c>
      <c r="O25" s="2">
        <f>SUM('石巻第１:石巻第２'!O25)</f>
        <v>0</v>
      </c>
      <c r="P25" s="2">
        <f>SUM('石巻第１:石巻第２'!P25)</f>
        <v>0</v>
      </c>
      <c r="Q25" s="2">
        <f>SUM('石巻第１:石巻第２'!Q25)</f>
        <v>0</v>
      </c>
      <c r="R25" s="2">
        <f>SUM('石巻第１:石巻第２'!R25)</f>
        <v>0</v>
      </c>
      <c r="S25" s="2">
        <f>SUM('石巻第１:石巻第２'!S25)</f>
        <v>0</v>
      </c>
      <c r="T25" s="2">
        <f>SUM('石巻第１:石巻第２'!T25)</f>
        <v>0</v>
      </c>
      <c r="U25" s="2">
        <f>SUM('石巻第１:石巻第２'!U25)</f>
        <v>0</v>
      </c>
      <c r="V25" s="2">
        <f>SUM('石巻第１:石巻第２'!V25)</f>
        <v>0</v>
      </c>
      <c r="W25" s="2">
        <f>SUM('石巻第１:石巻第２'!W25)</f>
        <v>0</v>
      </c>
      <c r="X25" s="7">
        <f>SUM('石巻第１:石巻第２'!X25)</f>
        <v>0</v>
      </c>
      <c r="Y25" s="2">
        <f>SUM('石巻第１:石巻第２'!Y25)</f>
        <v>0</v>
      </c>
      <c r="Z25" s="2">
        <f>SUM('石巻第１:石巻第２'!Z25)</f>
        <v>0</v>
      </c>
      <c r="AA25" s="2">
        <f>SUM('石巻第１:石巻第２'!AA25)</f>
        <v>0</v>
      </c>
      <c r="AB25" s="2">
        <f>SUM('石巻第１:石巻第２'!AB25)</f>
        <v>0</v>
      </c>
      <c r="AC25" s="2">
        <f>SUM('石巻第１:石巻第２'!AC25)</f>
        <v>0</v>
      </c>
      <c r="AD25" s="2">
        <f>SUM('石巻第１:石巻第２'!AD25)</f>
        <v>0</v>
      </c>
      <c r="AE25" s="2">
        <f>SUM('石巻第１:石巻第２'!AE25)</f>
        <v>0</v>
      </c>
      <c r="AF25" s="2">
        <f>SUM('石巻第１:石巻第２'!AF25)</f>
        <v>0</v>
      </c>
      <c r="AG25" s="2">
        <f>SUM('石巻第１:石巻第２'!AG25)</f>
        <v>0</v>
      </c>
      <c r="AH25" s="2">
        <f>SUM('石巻第１:石巻第２'!AH25)</f>
        <v>0</v>
      </c>
      <c r="AI25" s="2">
        <f>SUM('石巻第１:石巻第２'!AI25)</f>
        <v>0</v>
      </c>
      <c r="AJ25" s="2">
        <f>SUM('石巻第１:石巻第２'!AJ25)</f>
        <v>0</v>
      </c>
      <c r="AK25" s="2">
        <f>SUM('石巻第１:石巻第２'!AK25)</f>
        <v>0</v>
      </c>
      <c r="AL25" s="2">
        <f>SUM('石巻第１:石巻第２'!AL25)</f>
        <v>0</v>
      </c>
      <c r="AM25" s="2">
        <f>SUM('石巻第１:石巻第２'!AM25)</f>
        <v>0</v>
      </c>
      <c r="AN25" s="2">
        <f>SUM('石巻第１:石巻第２'!AN25)</f>
        <v>0</v>
      </c>
      <c r="AO25" s="2">
        <f>SUM('石巻第１:石巻第２'!AO25)</f>
        <v>0</v>
      </c>
      <c r="AP25" s="2">
        <f>SUM('石巻第１:石巻第２'!AP25)</f>
        <v>0</v>
      </c>
      <c r="AQ25" s="48" t="s">
        <v>24</v>
      </c>
      <c r="AR25" s="395"/>
      <c r="AS25" s="45" t="s">
        <v>38</v>
      </c>
      <c r="AT25" s="22"/>
    </row>
    <row r="26" spans="1:46" ht="18.75">
      <c r="A26" s="46"/>
      <c r="B26" s="394" t="s">
        <v>39</v>
      </c>
      <c r="C26" s="69" t="s">
        <v>23</v>
      </c>
      <c r="D26" s="1">
        <f>SUM('石巻第１:石巻第２'!D26)</f>
        <v>0</v>
      </c>
      <c r="E26" s="1">
        <f>SUM('石巻第１:石巻第２'!E26)</f>
        <v>0</v>
      </c>
      <c r="F26" s="1">
        <f>SUM('石巻第１:石巻第２'!F26)</f>
        <v>0</v>
      </c>
      <c r="G26" s="1">
        <f>SUM('石巻第１:石巻第２'!G26)</f>
        <v>0</v>
      </c>
      <c r="H26" s="1">
        <f>SUM('石巻第１:石巻第２'!H26)</f>
        <v>0</v>
      </c>
      <c r="I26" s="1">
        <f>SUM('石巻第１:石巻第２'!I26)</f>
        <v>0</v>
      </c>
      <c r="J26" s="1">
        <f>SUM('石巻第１:石巻第２'!J26)</f>
        <v>0</v>
      </c>
      <c r="K26" s="1">
        <f>SUM('石巻第１:石巻第２'!K26)</f>
        <v>0</v>
      </c>
      <c r="L26" s="1">
        <f>SUM('石巻第１:石巻第２'!L26)</f>
        <v>0</v>
      </c>
      <c r="M26" s="1">
        <f>SUM('石巻第１:石巻第２'!M26)</f>
        <v>0</v>
      </c>
      <c r="N26" s="1">
        <f>SUM('石巻第１:石巻第２'!N26)</f>
        <v>0</v>
      </c>
      <c r="O26" s="1">
        <f>SUM('石巻第１:石巻第２'!O26)</f>
        <v>0</v>
      </c>
      <c r="P26" s="1">
        <f>SUM('石巻第１:石巻第２'!P26)</f>
        <v>0</v>
      </c>
      <c r="Q26" s="1">
        <f>SUM('石巻第１:石巻第２'!Q26)</f>
        <v>0</v>
      </c>
      <c r="R26" s="1">
        <f>SUM('石巻第１:石巻第２'!R26)</f>
        <v>0</v>
      </c>
      <c r="S26" s="1">
        <f>SUM('石巻第１:石巻第２'!S26)</f>
        <v>0</v>
      </c>
      <c r="T26" s="1">
        <f>SUM('石巻第１:石巻第２'!T26)</f>
        <v>0</v>
      </c>
      <c r="U26" s="1">
        <f>SUM('石巻第１:石巻第２'!U26)</f>
        <v>0</v>
      </c>
      <c r="V26" s="1">
        <f>SUM('石巻第１:石巻第２'!V26)</f>
        <v>0</v>
      </c>
      <c r="W26" s="1">
        <f>SUM('石巻第１:石巻第２'!W26)</f>
        <v>0</v>
      </c>
      <c r="X26" s="6">
        <f>SUM('石巻第１:石巻第２'!X26)</f>
        <v>0</v>
      </c>
      <c r="Y26" s="1">
        <f>SUM('石巻第１:石巻第２'!Y26)</f>
        <v>0</v>
      </c>
      <c r="Z26" s="1">
        <f>SUM('石巻第１:石巻第２'!Z26)</f>
        <v>0</v>
      </c>
      <c r="AA26" s="1">
        <f>SUM('石巻第１:石巻第２'!AA26)</f>
        <v>0</v>
      </c>
      <c r="AB26" s="1">
        <f>SUM('石巻第１:石巻第２'!AB26)</f>
        <v>0</v>
      </c>
      <c r="AC26" s="1">
        <f>SUM('石巻第１:石巻第２'!AC26)</f>
        <v>0</v>
      </c>
      <c r="AD26" s="1">
        <f>SUM('石巻第１:石巻第２'!AD26)</f>
        <v>0</v>
      </c>
      <c r="AE26" s="1">
        <f>SUM('石巻第１:石巻第２'!AE26)</f>
        <v>0</v>
      </c>
      <c r="AF26" s="1">
        <f>SUM('石巻第１:石巻第２'!AF26)</f>
        <v>0</v>
      </c>
      <c r="AG26" s="1">
        <f>SUM('石巻第１:石巻第２'!AG26)</f>
        <v>0</v>
      </c>
      <c r="AH26" s="1">
        <f>SUM('石巻第１:石巻第２'!AH26)</f>
        <v>0</v>
      </c>
      <c r="AI26" s="1">
        <f>SUM('石巻第１:石巻第２'!AI26)</f>
        <v>0</v>
      </c>
      <c r="AJ26" s="1">
        <f>SUM('石巻第１:石巻第２'!AJ26)</f>
        <v>0</v>
      </c>
      <c r="AK26" s="1">
        <f>SUM('石巻第１:石巻第２'!AK26)</f>
        <v>0</v>
      </c>
      <c r="AL26" s="1">
        <f>SUM('石巻第１:石巻第２'!AL26)</f>
        <v>0</v>
      </c>
      <c r="AM26" s="1">
        <f>SUM('石巻第１:石巻第２'!AM26)</f>
        <v>0</v>
      </c>
      <c r="AN26" s="1">
        <f>SUM('石巻第１:石巻第２'!AN26)</f>
        <v>0</v>
      </c>
      <c r="AO26" s="1">
        <f>SUM('石巻第１:石巻第２'!AO26)</f>
        <v>0</v>
      </c>
      <c r="AP26" s="1">
        <f>SUM('石巻第１:石巻第２'!AP26)</f>
        <v>0</v>
      </c>
      <c r="AQ26" s="44" t="s">
        <v>23</v>
      </c>
      <c r="AR26" s="394" t="s">
        <v>39</v>
      </c>
      <c r="AS26" s="45"/>
      <c r="AT26" s="22"/>
    </row>
    <row r="27" spans="1:46" ht="18.75">
      <c r="A27" s="46" t="s">
        <v>25</v>
      </c>
      <c r="B27" s="395"/>
      <c r="C27" s="70" t="s">
        <v>24</v>
      </c>
      <c r="D27" s="2">
        <f>SUM('石巻第１:石巻第２'!D27)</f>
        <v>0</v>
      </c>
      <c r="E27" s="2">
        <f>SUM('石巻第１:石巻第２'!E27)</f>
        <v>0</v>
      </c>
      <c r="F27" s="2">
        <f>SUM('石巻第１:石巻第２'!F27)</f>
        <v>0</v>
      </c>
      <c r="G27" s="2">
        <f>SUM('石巻第１:石巻第２'!G27)</f>
        <v>0</v>
      </c>
      <c r="H27" s="2">
        <f>SUM('石巻第１:石巻第２'!H27)</f>
        <v>0</v>
      </c>
      <c r="I27" s="2">
        <f>SUM('石巻第１:石巻第２'!I27)</f>
        <v>0</v>
      </c>
      <c r="J27" s="2">
        <f>SUM('石巻第１:石巻第２'!J27)</f>
        <v>0</v>
      </c>
      <c r="K27" s="2">
        <f>SUM('石巻第１:石巻第２'!K27)</f>
        <v>0</v>
      </c>
      <c r="L27" s="2">
        <f>SUM('石巻第１:石巻第２'!L27)</f>
        <v>0</v>
      </c>
      <c r="M27" s="2">
        <f>SUM('石巻第１:石巻第２'!M27)</f>
        <v>0</v>
      </c>
      <c r="N27" s="2">
        <f>SUM('石巻第１:石巻第２'!N27)</f>
        <v>0</v>
      </c>
      <c r="O27" s="2">
        <f>SUM('石巻第１:石巻第２'!O27)</f>
        <v>0</v>
      </c>
      <c r="P27" s="2">
        <f>SUM('石巻第１:石巻第２'!P27)</f>
        <v>0</v>
      </c>
      <c r="Q27" s="2">
        <f>SUM('石巻第１:石巻第２'!Q27)</f>
        <v>0</v>
      </c>
      <c r="R27" s="2">
        <f>SUM('石巻第１:石巻第２'!R27)</f>
        <v>0</v>
      </c>
      <c r="S27" s="2">
        <f>SUM('石巻第１:石巻第２'!S27)</f>
        <v>0</v>
      </c>
      <c r="T27" s="2">
        <f>SUM('石巻第１:石巻第２'!T27)</f>
        <v>0</v>
      </c>
      <c r="U27" s="2">
        <f>SUM('石巻第１:石巻第２'!U27)</f>
        <v>0</v>
      </c>
      <c r="V27" s="2">
        <f>SUM('石巻第１:石巻第２'!V27)</f>
        <v>0</v>
      </c>
      <c r="W27" s="2">
        <f>SUM('石巻第１:石巻第２'!W27)</f>
        <v>0</v>
      </c>
      <c r="X27" s="7">
        <f>SUM('石巻第１:石巻第２'!X27)</f>
        <v>0</v>
      </c>
      <c r="Y27" s="2">
        <f>SUM('石巻第１:石巻第２'!Y27)</f>
        <v>0</v>
      </c>
      <c r="Z27" s="2">
        <f>SUM('石巻第１:石巻第２'!Z27)</f>
        <v>0</v>
      </c>
      <c r="AA27" s="2">
        <f>SUM('石巻第１:石巻第２'!AA27)</f>
        <v>0</v>
      </c>
      <c r="AB27" s="2">
        <f>SUM('石巻第１:石巻第２'!AB27)</f>
        <v>0</v>
      </c>
      <c r="AC27" s="2">
        <f>SUM('石巻第１:石巻第２'!AC27)</f>
        <v>0</v>
      </c>
      <c r="AD27" s="2">
        <f>SUM('石巻第１:石巻第２'!AD27)</f>
        <v>0</v>
      </c>
      <c r="AE27" s="2">
        <f>SUM('石巻第１:石巻第２'!AE27)</f>
        <v>0</v>
      </c>
      <c r="AF27" s="2">
        <f>SUM('石巻第１:石巻第２'!AF27)</f>
        <v>0</v>
      </c>
      <c r="AG27" s="2">
        <f>SUM('石巻第１:石巻第２'!AG27)</f>
        <v>0</v>
      </c>
      <c r="AH27" s="2">
        <f>SUM('石巻第１:石巻第２'!AH27)</f>
        <v>0</v>
      </c>
      <c r="AI27" s="2">
        <f>SUM('石巻第１:石巻第２'!AI27)</f>
        <v>0</v>
      </c>
      <c r="AJ27" s="2">
        <f>SUM('石巻第１:石巻第２'!AJ27)</f>
        <v>0</v>
      </c>
      <c r="AK27" s="2">
        <f>SUM('石巻第１:石巻第２'!AK27)</f>
        <v>0</v>
      </c>
      <c r="AL27" s="2">
        <f>SUM('石巻第１:石巻第２'!AL27)</f>
        <v>0</v>
      </c>
      <c r="AM27" s="2">
        <f>SUM('石巻第１:石巻第２'!AM27)</f>
        <v>0</v>
      </c>
      <c r="AN27" s="2">
        <f>SUM('石巻第１:石巻第２'!AN27)</f>
        <v>0</v>
      </c>
      <c r="AO27" s="2">
        <f>SUM('石巻第１:石巻第２'!AO27)</f>
        <v>0</v>
      </c>
      <c r="AP27" s="2">
        <f>SUM('石巻第１:石巻第２'!AP27)</f>
        <v>0</v>
      </c>
      <c r="AQ27" s="48" t="s">
        <v>24</v>
      </c>
      <c r="AR27" s="395"/>
      <c r="AS27" s="45" t="s">
        <v>25</v>
      </c>
      <c r="AT27" s="22"/>
    </row>
    <row r="28" spans="1:46" ht="18.75">
      <c r="A28" s="46"/>
      <c r="B28" s="394" t="s">
        <v>40</v>
      </c>
      <c r="C28" s="69" t="s">
        <v>23</v>
      </c>
      <c r="D28" s="1">
        <f>SUM('石巻第１:石巻第２'!D28)</f>
        <v>0</v>
      </c>
      <c r="E28" s="1">
        <f>SUM('石巻第１:石巻第２'!E28)</f>
        <v>0</v>
      </c>
      <c r="F28" s="1">
        <f>SUM('石巻第１:石巻第２'!F28)</f>
        <v>0</v>
      </c>
      <c r="G28" s="1">
        <f>SUM('石巻第１:石巻第２'!G28)</f>
        <v>0</v>
      </c>
      <c r="H28" s="1">
        <f>SUM('石巻第１:石巻第２'!H28)</f>
        <v>0</v>
      </c>
      <c r="I28" s="1">
        <f>SUM('石巻第１:石巻第２'!I28)</f>
        <v>0</v>
      </c>
      <c r="J28" s="1">
        <f>SUM('石巻第１:石巻第２'!J28)</f>
        <v>0</v>
      </c>
      <c r="K28" s="1">
        <f>SUM('石巻第１:石巻第２'!K28)</f>
        <v>0</v>
      </c>
      <c r="L28" s="1">
        <f>SUM('石巻第１:石巻第２'!L28)</f>
        <v>0</v>
      </c>
      <c r="M28" s="1">
        <f>SUM('石巻第１:石巻第２'!M28)</f>
        <v>0</v>
      </c>
      <c r="N28" s="1">
        <f>SUM('石巻第１:石巻第２'!N28)</f>
        <v>0</v>
      </c>
      <c r="O28" s="1">
        <f>SUM('石巻第１:石巻第２'!O28)</f>
        <v>0</v>
      </c>
      <c r="P28" s="1">
        <f>SUM('石巻第１:石巻第２'!P28)</f>
        <v>0</v>
      </c>
      <c r="Q28" s="1">
        <f>SUM('石巻第１:石巻第２'!Q28)</f>
        <v>0</v>
      </c>
      <c r="R28" s="1">
        <f>SUM('石巻第１:石巻第２'!R28)</f>
        <v>0</v>
      </c>
      <c r="S28" s="1">
        <f>SUM('石巻第１:石巻第２'!S28)</f>
        <v>0</v>
      </c>
      <c r="T28" s="1">
        <f>SUM('石巻第１:石巻第２'!T28)</f>
        <v>0</v>
      </c>
      <c r="U28" s="1">
        <f>SUM('石巻第１:石巻第２'!U28)</f>
        <v>0</v>
      </c>
      <c r="V28" s="1">
        <f>SUM('石巻第１:石巻第２'!V28)</f>
        <v>0</v>
      </c>
      <c r="W28" s="1">
        <f>SUM('石巻第１:石巻第２'!W28)</f>
        <v>0</v>
      </c>
      <c r="X28" s="6">
        <f>SUM('石巻第１:石巻第２'!X28)</f>
        <v>0</v>
      </c>
      <c r="Y28" s="1">
        <f>SUM('石巻第１:石巻第２'!Y28)</f>
        <v>0</v>
      </c>
      <c r="Z28" s="1">
        <f>SUM('石巻第１:石巻第２'!Z28)</f>
        <v>0</v>
      </c>
      <c r="AA28" s="1">
        <f>SUM('石巻第１:石巻第２'!AA28)</f>
        <v>0</v>
      </c>
      <c r="AB28" s="1">
        <f>SUM('石巻第１:石巻第２'!AB28)</f>
        <v>0</v>
      </c>
      <c r="AC28" s="1">
        <f>SUM('石巻第１:石巻第２'!AC28)</f>
        <v>0</v>
      </c>
      <c r="AD28" s="1">
        <f>SUM('石巻第１:石巻第２'!AD28)</f>
        <v>0</v>
      </c>
      <c r="AE28" s="1">
        <f>SUM('石巻第１:石巻第２'!AE28)</f>
        <v>0</v>
      </c>
      <c r="AF28" s="1">
        <f>SUM('石巻第１:石巻第２'!AF28)</f>
        <v>0</v>
      </c>
      <c r="AG28" s="1">
        <f>SUM('石巻第１:石巻第２'!AG28)</f>
        <v>0</v>
      </c>
      <c r="AH28" s="1">
        <f>SUM('石巻第１:石巻第２'!AH28)</f>
        <v>0</v>
      </c>
      <c r="AI28" s="1">
        <f>SUM('石巻第１:石巻第２'!AI28)</f>
        <v>0</v>
      </c>
      <c r="AJ28" s="1">
        <f>SUM('石巻第１:石巻第２'!AJ28)</f>
        <v>0</v>
      </c>
      <c r="AK28" s="1">
        <f>SUM('石巻第１:石巻第２'!AK28)</f>
        <v>0</v>
      </c>
      <c r="AL28" s="1">
        <f>SUM('石巻第１:石巻第２'!AL28)</f>
        <v>0</v>
      </c>
      <c r="AM28" s="1">
        <f>SUM('石巻第１:石巻第２'!AM28)</f>
        <v>0</v>
      </c>
      <c r="AN28" s="1">
        <f>SUM('石巻第１:石巻第２'!AN28)</f>
        <v>0</v>
      </c>
      <c r="AO28" s="1">
        <f>SUM('石巻第１:石巻第２'!AO28)</f>
        <v>0</v>
      </c>
      <c r="AP28" s="1">
        <f>SUM('石巻第１:石巻第２'!AP28)</f>
        <v>0</v>
      </c>
      <c r="AQ28" s="44" t="s">
        <v>23</v>
      </c>
      <c r="AR28" s="394" t="s">
        <v>40</v>
      </c>
      <c r="AS28" s="45"/>
      <c r="AT28" s="22"/>
    </row>
    <row r="29" spans="1:46" ht="18.75">
      <c r="A29" s="46" t="s">
        <v>27</v>
      </c>
      <c r="B29" s="395"/>
      <c r="C29" s="70" t="s">
        <v>24</v>
      </c>
      <c r="D29" s="2">
        <f>SUM('石巻第１:石巻第２'!D29)</f>
        <v>0</v>
      </c>
      <c r="E29" s="2">
        <f>SUM('石巻第１:石巻第２'!E29)</f>
        <v>0</v>
      </c>
      <c r="F29" s="2">
        <f>SUM('石巻第１:石巻第２'!F29)</f>
        <v>0</v>
      </c>
      <c r="G29" s="2">
        <f>SUM('石巻第１:石巻第２'!G29)</f>
        <v>0</v>
      </c>
      <c r="H29" s="2">
        <f>SUM('石巻第１:石巻第２'!H29)</f>
        <v>0</v>
      </c>
      <c r="I29" s="2">
        <f>SUM('石巻第１:石巻第２'!I29)</f>
        <v>0</v>
      </c>
      <c r="J29" s="2">
        <f>SUM('石巻第１:石巻第２'!J29)</f>
        <v>0</v>
      </c>
      <c r="K29" s="2">
        <f>SUM('石巻第１:石巻第２'!K29)</f>
        <v>0</v>
      </c>
      <c r="L29" s="2">
        <f>SUM('石巻第１:石巻第２'!L29)</f>
        <v>0</v>
      </c>
      <c r="M29" s="2">
        <f>SUM('石巻第１:石巻第２'!M29)</f>
        <v>0</v>
      </c>
      <c r="N29" s="2">
        <f>SUM('石巻第１:石巻第２'!N29)</f>
        <v>0</v>
      </c>
      <c r="O29" s="2">
        <f>SUM('石巻第１:石巻第２'!O29)</f>
        <v>0</v>
      </c>
      <c r="P29" s="2">
        <f>SUM('石巻第１:石巻第２'!P29)</f>
        <v>0</v>
      </c>
      <c r="Q29" s="2">
        <f>SUM('石巻第１:石巻第２'!Q29)</f>
        <v>0</v>
      </c>
      <c r="R29" s="2">
        <f>SUM('石巻第１:石巻第２'!R29)</f>
        <v>0</v>
      </c>
      <c r="S29" s="2">
        <f>SUM('石巻第１:石巻第２'!S29)</f>
        <v>0</v>
      </c>
      <c r="T29" s="2">
        <f>SUM('石巻第１:石巻第２'!T29)</f>
        <v>0</v>
      </c>
      <c r="U29" s="2">
        <f>SUM('石巻第１:石巻第２'!U29)</f>
        <v>0</v>
      </c>
      <c r="V29" s="2">
        <f>SUM('石巻第１:石巻第２'!V29)</f>
        <v>0</v>
      </c>
      <c r="W29" s="2">
        <f>SUM('石巻第１:石巻第２'!W29)</f>
        <v>0</v>
      </c>
      <c r="X29" s="7">
        <f>SUM('石巻第１:石巻第２'!X29)</f>
        <v>0</v>
      </c>
      <c r="Y29" s="2">
        <f>SUM('石巻第１:石巻第２'!Y29)</f>
        <v>0</v>
      </c>
      <c r="Z29" s="2">
        <f>SUM('石巻第１:石巻第２'!Z29)</f>
        <v>0</v>
      </c>
      <c r="AA29" s="2">
        <f>SUM('石巻第１:石巻第２'!AA29)</f>
        <v>0</v>
      </c>
      <c r="AB29" s="2">
        <f>SUM('石巻第１:石巻第２'!AB29)</f>
        <v>0</v>
      </c>
      <c r="AC29" s="2">
        <f>SUM('石巻第１:石巻第２'!AC29)</f>
        <v>0</v>
      </c>
      <c r="AD29" s="2">
        <f>SUM('石巻第１:石巻第２'!AD29)</f>
        <v>0</v>
      </c>
      <c r="AE29" s="2">
        <f>SUM('石巻第１:石巻第２'!AE29)</f>
        <v>0</v>
      </c>
      <c r="AF29" s="2">
        <f>SUM('石巻第１:石巻第２'!AF29)</f>
        <v>0</v>
      </c>
      <c r="AG29" s="2">
        <f>SUM('石巻第１:石巻第２'!AG29)</f>
        <v>0</v>
      </c>
      <c r="AH29" s="2">
        <f>SUM('石巻第１:石巻第２'!AH29)</f>
        <v>0</v>
      </c>
      <c r="AI29" s="2">
        <f>SUM('石巻第１:石巻第２'!AI29)</f>
        <v>0</v>
      </c>
      <c r="AJ29" s="2">
        <f>SUM('石巻第１:石巻第２'!AJ29)</f>
        <v>0</v>
      </c>
      <c r="AK29" s="2">
        <f>SUM('石巻第１:石巻第２'!AK29)</f>
        <v>0</v>
      </c>
      <c r="AL29" s="2">
        <f>SUM('石巻第１:石巻第２'!AL29)</f>
        <v>0</v>
      </c>
      <c r="AM29" s="2">
        <f>SUM('石巻第１:石巻第２'!AM29)</f>
        <v>0</v>
      </c>
      <c r="AN29" s="2">
        <f>SUM('石巻第１:石巻第２'!AN29)</f>
        <v>0</v>
      </c>
      <c r="AO29" s="2">
        <f>SUM('石巻第１:石巻第２'!AO29)</f>
        <v>0</v>
      </c>
      <c r="AP29" s="2">
        <f>SUM('石巻第１:石巻第２'!AP29)</f>
        <v>0</v>
      </c>
      <c r="AQ29" s="48" t="s">
        <v>24</v>
      </c>
      <c r="AR29" s="395"/>
      <c r="AS29" s="45" t="s">
        <v>27</v>
      </c>
      <c r="AT29" s="22"/>
    </row>
    <row r="30" spans="1:46" ht="18.75">
      <c r="A30" s="46"/>
      <c r="B30" s="394" t="s">
        <v>41</v>
      </c>
      <c r="C30" s="69" t="s">
        <v>23</v>
      </c>
      <c r="D30" s="1">
        <f>SUM('石巻第１:石巻第２'!D30)</f>
        <v>0</v>
      </c>
      <c r="E30" s="1">
        <f>SUM('石巻第１:石巻第２'!E30)</f>
        <v>0</v>
      </c>
      <c r="F30" s="1">
        <f>SUM('石巻第１:石巻第２'!F30)</f>
        <v>0</v>
      </c>
      <c r="G30" s="1">
        <f>SUM('石巻第１:石巻第２'!G30)</f>
        <v>0</v>
      </c>
      <c r="H30" s="1">
        <f>SUM('石巻第１:石巻第２'!H30)</f>
        <v>0</v>
      </c>
      <c r="I30" s="1">
        <f>SUM('石巻第１:石巻第２'!I30)</f>
        <v>0</v>
      </c>
      <c r="J30" s="1">
        <f>SUM('石巻第１:石巻第２'!J30)</f>
        <v>0</v>
      </c>
      <c r="K30" s="1">
        <f>SUM('石巻第１:石巻第２'!K30)</f>
        <v>0</v>
      </c>
      <c r="L30" s="1">
        <f>SUM('石巻第１:石巻第２'!L30)</f>
        <v>0</v>
      </c>
      <c r="M30" s="1">
        <f>SUM('石巻第１:石巻第２'!M30)</f>
        <v>0</v>
      </c>
      <c r="N30" s="1">
        <f>SUM('石巻第１:石巻第２'!N30)</f>
        <v>0</v>
      </c>
      <c r="O30" s="1">
        <f>SUM('石巻第１:石巻第２'!O30)</f>
        <v>0</v>
      </c>
      <c r="P30" s="1">
        <f>SUM('石巻第１:石巻第２'!P30)</f>
        <v>0</v>
      </c>
      <c r="Q30" s="1">
        <f>SUM('石巻第１:石巻第２'!Q30)</f>
        <v>0</v>
      </c>
      <c r="R30" s="1">
        <f>SUM('石巻第１:石巻第２'!R30)</f>
        <v>0</v>
      </c>
      <c r="S30" s="1">
        <f>SUM('石巻第１:石巻第２'!S30)</f>
        <v>0</v>
      </c>
      <c r="T30" s="1">
        <f>SUM('石巻第１:石巻第２'!T30)</f>
        <v>0</v>
      </c>
      <c r="U30" s="1">
        <f>SUM('石巻第１:石巻第２'!U30)</f>
        <v>0</v>
      </c>
      <c r="V30" s="1">
        <f>SUM('石巻第１:石巻第２'!V30)</f>
        <v>0</v>
      </c>
      <c r="W30" s="1">
        <f>SUM('石巻第１:石巻第２'!W30)</f>
        <v>0</v>
      </c>
      <c r="X30" s="6">
        <f>SUM('石巻第１:石巻第２'!X30)</f>
        <v>0</v>
      </c>
      <c r="Y30" s="1">
        <f>SUM('石巻第１:石巻第２'!Y30)</f>
        <v>0</v>
      </c>
      <c r="Z30" s="1">
        <f>SUM('石巻第１:石巻第２'!Z30)</f>
        <v>0</v>
      </c>
      <c r="AA30" s="1">
        <f>SUM('石巻第１:石巻第２'!AA30)</f>
        <v>0</v>
      </c>
      <c r="AB30" s="1">
        <f>SUM('石巻第１:石巻第２'!AB30)</f>
        <v>0</v>
      </c>
      <c r="AC30" s="1">
        <f>SUM('石巻第１:石巻第２'!AC30)</f>
        <v>0</v>
      </c>
      <c r="AD30" s="1">
        <f>SUM('石巻第１:石巻第２'!AD30)</f>
        <v>0</v>
      </c>
      <c r="AE30" s="1">
        <f>SUM('石巻第１:石巻第２'!AE30)</f>
        <v>0</v>
      </c>
      <c r="AF30" s="1">
        <f>SUM('石巻第１:石巻第２'!AF30)</f>
        <v>0</v>
      </c>
      <c r="AG30" s="1">
        <f>SUM('石巻第１:石巻第２'!AG30)</f>
        <v>0</v>
      </c>
      <c r="AH30" s="1">
        <f>SUM('石巻第１:石巻第２'!AH30)</f>
        <v>0</v>
      </c>
      <c r="AI30" s="1">
        <f>SUM('石巻第１:石巻第２'!AI30)</f>
        <v>0</v>
      </c>
      <c r="AJ30" s="1">
        <f>SUM('石巻第１:石巻第２'!AJ30)</f>
        <v>0</v>
      </c>
      <c r="AK30" s="1">
        <f>SUM('石巻第１:石巻第２'!AK30)</f>
        <v>0</v>
      </c>
      <c r="AL30" s="1">
        <f>SUM('石巻第１:石巻第２'!AL30)</f>
        <v>0</v>
      </c>
      <c r="AM30" s="1">
        <f>SUM('石巻第１:石巻第２'!AM30)</f>
        <v>0</v>
      </c>
      <c r="AN30" s="1">
        <f>SUM('石巻第１:石巻第２'!AN30)</f>
        <v>0</v>
      </c>
      <c r="AO30" s="1">
        <f>SUM('石巻第１:石巻第２'!AO30)</f>
        <v>0</v>
      </c>
      <c r="AP30" s="1">
        <f>SUM('石巻第１:石巻第２'!AP30)</f>
        <v>0</v>
      </c>
      <c r="AQ30" s="44" t="s">
        <v>23</v>
      </c>
      <c r="AR30" s="394" t="s">
        <v>41</v>
      </c>
      <c r="AS30" s="53"/>
      <c r="AT30" s="22"/>
    </row>
    <row r="31" spans="1:46" ht="18.75">
      <c r="A31" s="50"/>
      <c r="B31" s="395"/>
      <c r="C31" s="70" t="s">
        <v>24</v>
      </c>
      <c r="D31" s="2">
        <f>SUM('石巻第１:石巻第２'!D31)</f>
        <v>0</v>
      </c>
      <c r="E31" s="2">
        <f>SUM('石巻第１:石巻第２'!E31)</f>
        <v>0</v>
      </c>
      <c r="F31" s="2">
        <f>SUM('石巻第１:石巻第２'!F31)</f>
        <v>0</v>
      </c>
      <c r="G31" s="2">
        <f>SUM('石巻第１:石巻第２'!G31)</f>
        <v>0</v>
      </c>
      <c r="H31" s="2">
        <f>SUM('石巻第１:石巻第２'!H31)</f>
        <v>0</v>
      </c>
      <c r="I31" s="2">
        <f>SUM('石巻第１:石巻第２'!I31)</f>
        <v>0</v>
      </c>
      <c r="J31" s="2">
        <f>SUM('石巻第１:石巻第２'!J31)</f>
        <v>0</v>
      </c>
      <c r="K31" s="2">
        <f>SUM('石巻第１:石巻第２'!K31)</f>
        <v>0</v>
      </c>
      <c r="L31" s="2">
        <f>SUM('石巻第１:石巻第２'!L31)</f>
        <v>0</v>
      </c>
      <c r="M31" s="2">
        <f>SUM('石巻第１:石巻第２'!M31)</f>
        <v>0</v>
      </c>
      <c r="N31" s="2">
        <f>SUM('石巻第１:石巻第２'!N31)</f>
        <v>0</v>
      </c>
      <c r="O31" s="2">
        <f>SUM('石巻第１:石巻第２'!O31)</f>
        <v>0</v>
      </c>
      <c r="P31" s="2">
        <f>SUM('石巻第１:石巻第２'!P31)</f>
        <v>0</v>
      </c>
      <c r="Q31" s="2">
        <f>SUM('石巻第１:石巻第２'!Q31)</f>
        <v>0</v>
      </c>
      <c r="R31" s="2">
        <f>SUM('石巻第１:石巻第２'!R31)</f>
        <v>0</v>
      </c>
      <c r="S31" s="2">
        <f>SUM('石巻第１:石巻第２'!S31)</f>
        <v>0</v>
      </c>
      <c r="T31" s="2">
        <f>SUM('石巻第１:石巻第２'!T31)</f>
        <v>0</v>
      </c>
      <c r="U31" s="2">
        <f>SUM('石巻第１:石巻第２'!U31)</f>
        <v>0</v>
      </c>
      <c r="V31" s="2">
        <f>SUM('石巻第１:石巻第２'!V31)</f>
        <v>0</v>
      </c>
      <c r="W31" s="2">
        <f>SUM('石巻第１:石巻第２'!W31)</f>
        <v>0</v>
      </c>
      <c r="X31" s="7">
        <f>SUM('石巻第１:石巻第２'!X31)</f>
        <v>0</v>
      </c>
      <c r="Y31" s="2">
        <f>SUM('石巻第１:石巻第２'!Y31)</f>
        <v>0</v>
      </c>
      <c r="Z31" s="2">
        <f>SUM('石巻第１:石巻第２'!Z31)</f>
        <v>0</v>
      </c>
      <c r="AA31" s="2">
        <f>SUM('石巻第１:石巻第２'!AA31)</f>
        <v>0</v>
      </c>
      <c r="AB31" s="2">
        <f>SUM('石巻第１:石巻第２'!AB31)</f>
        <v>0</v>
      </c>
      <c r="AC31" s="2">
        <f>SUM('石巻第１:石巻第２'!AC31)</f>
        <v>0</v>
      </c>
      <c r="AD31" s="2">
        <f>SUM('石巻第１:石巻第２'!AD31)</f>
        <v>0</v>
      </c>
      <c r="AE31" s="2">
        <f>SUM('石巻第１:石巻第２'!AE31)</f>
        <v>0</v>
      </c>
      <c r="AF31" s="2">
        <f>SUM('石巻第１:石巻第２'!AF31)</f>
        <v>0</v>
      </c>
      <c r="AG31" s="2">
        <f>SUM('石巻第１:石巻第２'!AG31)</f>
        <v>0</v>
      </c>
      <c r="AH31" s="2">
        <f>SUM('石巻第１:石巻第２'!AH31)</f>
        <v>0</v>
      </c>
      <c r="AI31" s="2">
        <f>SUM('石巻第１:石巻第２'!AI31)</f>
        <v>0</v>
      </c>
      <c r="AJ31" s="2">
        <f>SUM('石巻第１:石巻第２'!AJ31)</f>
        <v>0</v>
      </c>
      <c r="AK31" s="2">
        <f>SUM('石巻第１:石巻第２'!AK31)</f>
        <v>0</v>
      </c>
      <c r="AL31" s="2">
        <f>SUM('石巻第１:石巻第２'!AL31)</f>
        <v>0</v>
      </c>
      <c r="AM31" s="2">
        <f>SUM('石巻第１:石巻第２'!AM31)</f>
        <v>0</v>
      </c>
      <c r="AN31" s="2">
        <f>SUM('石巻第１:石巻第２'!AN31)</f>
        <v>0</v>
      </c>
      <c r="AO31" s="2">
        <f>SUM('石巻第１:石巻第２'!AO31)</f>
        <v>0</v>
      </c>
      <c r="AP31" s="2">
        <f>SUM('石巻第１:石巻第２'!AP31)</f>
        <v>0</v>
      </c>
      <c r="AQ31" s="51" t="s">
        <v>24</v>
      </c>
      <c r="AR31" s="395"/>
      <c r="AS31" s="52"/>
      <c r="AT31" s="22"/>
    </row>
    <row r="32" spans="1:46" ht="18.75">
      <c r="A32" s="46" t="s">
        <v>42</v>
      </c>
      <c r="B32" s="394" t="s">
        <v>43</v>
      </c>
      <c r="C32" s="69" t="s">
        <v>23</v>
      </c>
      <c r="D32" s="1">
        <f>SUM('石巻第１:石巻第２'!D32)</f>
        <v>31</v>
      </c>
      <c r="E32" s="1">
        <f>SUM('石巻第１:石巻第２'!E32)</f>
        <v>288.296</v>
      </c>
      <c r="F32" s="1">
        <f>SUM('石巻第１:石巻第２'!F32)</f>
        <v>16745.002</v>
      </c>
      <c r="G32" s="1">
        <f>SUM('石巻第１:石巻第２'!G32)</f>
        <v>0</v>
      </c>
      <c r="H32" s="1">
        <f>SUM('石巻第１:石巻第２'!H32)</f>
        <v>0</v>
      </c>
      <c r="I32" s="1">
        <f>SUM('石巻第１:石巻第２'!I32)</f>
        <v>0</v>
      </c>
      <c r="J32" s="1">
        <f>SUM('石巻第１:石巻第２'!J32)</f>
        <v>0</v>
      </c>
      <c r="K32" s="1">
        <f>SUM('石巻第１:石巻第２'!K32)</f>
        <v>0</v>
      </c>
      <c r="L32" s="1">
        <f>SUM('石巻第１:石巻第２'!L32)</f>
        <v>0</v>
      </c>
      <c r="M32" s="1">
        <f>SUM('石巻第１:石巻第２'!M32)</f>
        <v>0</v>
      </c>
      <c r="N32" s="1">
        <f>SUM('石巻第１:石巻第２'!N32)</f>
        <v>0</v>
      </c>
      <c r="O32" s="1">
        <f>SUM('石巻第１:石巻第２'!O32)</f>
        <v>0</v>
      </c>
      <c r="P32" s="1">
        <f>SUM('石巻第１:石巻第２'!P32)</f>
        <v>0</v>
      </c>
      <c r="Q32" s="1">
        <f>SUM('石巻第１:石巻第２'!Q32)</f>
        <v>0</v>
      </c>
      <c r="R32" s="1">
        <f>SUM('石巻第１:石巻第２'!R32)</f>
        <v>0</v>
      </c>
      <c r="S32" s="1">
        <f>SUM('石巻第１:石巻第２'!S32)</f>
        <v>0</v>
      </c>
      <c r="T32" s="1">
        <f>SUM('石巻第１:石巻第２'!T32)</f>
        <v>0</v>
      </c>
      <c r="U32" s="1">
        <f>SUM('石巻第１:石巻第２'!U32)</f>
        <v>0</v>
      </c>
      <c r="V32" s="1">
        <f>SUM('石巻第１:石巻第２'!V32)</f>
        <v>0</v>
      </c>
      <c r="W32" s="1">
        <f>SUM('石巻第１:石巻第２'!W32)</f>
        <v>0</v>
      </c>
      <c r="X32" s="6">
        <f>SUM('石巻第１:石巻第２'!X32)</f>
        <v>0</v>
      </c>
      <c r="Y32" s="1">
        <f>SUM('石巻第１:石巻第２'!Y32)</f>
        <v>9</v>
      </c>
      <c r="Z32" s="1">
        <f>SUM('石巻第１:石巻第２'!Z32)</f>
        <v>52.0408</v>
      </c>
      <c r="AA32" s="1">
        <f>SUM('石巻第１:石巻第２'!AA32)</f>
        <v>10750.568</v>
      </c>
      <c r="AB32" s="1">
        <f>SUM('石巻第１:石巻第２'!AB32)</f>
        <v>12</v>
      </c>
      <c r="AC32" s="1">
        <f>SUM('石巻第１:石巻第２'!AC32)</f>
        <v>266.3772</v>
      </c>
      <c r="AD32" s="1">
        <f>SUM('石巻第１:石巻第２'!AD32)</f>
        <v>27372.083</v>
      </c>
      <c r="AE32" s="1">
        <f>SUM('石巻第１:石巻第２'!AE32)</f>
        <v>58</v>
      </c>
      <c r="AF32" s="1">
        <f>SUM('石巻第１:石巻第２'!AF32)</f>
        <v>522.3714</v>
      </c>
      <c r="AG32" s="1">
        <f>SUM('石巻第１:石巻第２'!AG32)</f>
        <v>59696.144</v>
      </c>
      <c r="AH32" s="1">
        <f>SUM('石巻第１:石巻第２'!AH32)</f>
        <v>88</v>
      </c>
      <c r="AI32" s="1">
        <f>SUM('石巻第１:石巻第２'!AI32)</f>
        <v>1050.485</v>
      </c>
      <c r="AJ32" s="1">
        <f>SUM('石巻第１:石巻第２'!AJ32)</f>
        <v>116356.707</v>
      </c>
      <c r="AK32" s="1">
        <f>SUM('石巻第１:石巻第２'!AK32)</f>
        <v>65</v>
      </c>
      <c r="AL32" s="1">
        <f>SUM('石巻第１:石巻第２'!AL32)</f>
        <v>1493.0202</v>
      </c>
      <c r="AM32" s="1">
        <f>SUM('石巻第１:石巻第２'!AM32)</f>
        <v>67961.179</v>
      </c>
      <c r="AN32" s="1">
        <f>SUM('石巻第１:石巻第２'!AN32)</f>
        <v>263</v>
      </c>
      <c r="AO32" s="1">
        <f>SUM('石巻第１:石巻第２'!AO32)</f>
        <v>3672.5905999999995</v>
      </c>
      <c r="AP32" s="1">
        <f>SUM('石巻第１:石巻第２'!AP32)</f>
        <v>298881.68299999996</v>
      </c>
      <c r="AQ32" s="44" t="s">
        <v>23</v>
      </c>
      <c r="AR32" s="394" t="s">
        <v>43</v>
      </c>
      <c r="AS32" s="45" t="s">
        <v>42</v>
      </c>
      <c r="AT32" s="22"/>
    </row>
    <row r="33" spans="1:46" ht="18.75">
      <c r="A33" s="46" t="s">
        <v>44</v>
      </c>
      <c r="B33" s="395"/>
      <c r="C33" s="70" t="s">
        <v>24</v>
      </c>
      <c r="D33" s="2">
        <f>SUM('石巻第１:石巻第２'!D33)</f>
        <v>0</v>
      </c>
      <c r="E33" s="2">
        <f>SUM('石巻第１:石巻第２'!E33)</f>
        <v>0</v>
      </c>
      <c r="F33" s="2">
        <f>SUM('石巻第１:石巻第２'!F33)</f>
        <v>0</v>
      </c>
      <c r="G33" s="2">
        <f>SUM('石巻第１:石巻第２'!G33)</f>
        <v>0</v>
      </c>
      <c r="H33" s="2">
        <f>SUM('石巻第１:石巻第２'!H33)</f>
        <v>0</v>
      </c>
      <c r="I33" s="2">
        <f>SUM('石巻第１:石巻第２'!I33)</f>
        <v>0</v>
      </c>
      <c r="J33" s="2">
        <f>SUM('石巻第１:石巻第２'!J33)</f>
        <v>0</v>
      </c>
      <c r="K33" s="2">
        <f>SUM('石巻第１:石巻第２'!K33)</f>
        <v>0</v>
      </c>
      <c r="L33" s="2">
        <f>SUM('石巻第１:石巻第２'!L33)</f>
        <v>0</v>
      </c>
      <c r="M33" s="2">
        <f>SUM('石巻第１:石巻第２'!M33)</f>
        <v>0</v>
      </c>
      <c r="N33" s="2">
        <f>SUM('石巻第１:石巻第２'!N33)</f>
        <v>0</v>
      </c>
      <c r="O33" s="2">
        <f>SUM('石巻第１:石巻第２'!O33)</f>
        <v>0</v>
      </c>
      <c r="P33" s="2">
        <f>SUM('石巻第１:石巻第２'!P33)</f>
        <v>0</v>
      </c>
      <c r="Q33" s="2">
        <f>SUM('石巻第１:石巻第２'!Q33)</f>
        <v>0</v>
      </c>
      <c r="R33" s="2">
        <f>SUM('石巻第１:石巻第２'!R33)</f>
        <v>0</v>
      </c>
      <c r="S33" s="2">
        <f>SUM('石巻第１:石巻第２'!S33)</f>
        <v>0</v>
      </c>
      <c r="T33" s="2">
        <f>SUM('石巻第１:石巻第２'!T33)</f>
        <v>0</v>
      </c>
      <c r="U33" s="2">
        <f>SUM('石巻第１:石巻第２'!U33)</f>
        <v>0</v>
      </c>
      <c r="V33" s="2">
        <f>SUM('石巻第１:石巻第２'!V33)</f>
        <v>0</v>
      </c>
      <c r="W33" s="2">
        <f>SUM('石巻第１:石巻第２'!W33)</f>
        <v>0</v>
      </c>
      <c r="X33" s="7">
        <f>SUM('石巻第１:石巻第２'!X33)</f>
        <v>0</v>
      </c>
      <c r="Y33" s="2">
        <f>SUM('石巻第１:石巻第２'!Y33)</f>
        <v>0</v>
      </c>
      <c r="Z33" s="2">
        <f>SUM('石巻第１:石巻第２'!Z33)</f>
        <v>0</v>
      </c>
      <c r="AA33" s="2">
        <f>SUM('石巻第１:石巻第２'!AA33)</f>
        <v>0</v>
      </c>
      <c r="AB33" s="2">
        <f>SUM('石巻第１:石巻第２'!AB33)</f>
        <v>0</v>
      </c>
      <c r="AC33" s="2">
        <f>SUM('石巻第１:石巻第２'!AC33)</f>
        <v>0</v>
      </c>
      <c r="AD33" s="2">
        <f>SUM('石巻第１:石巻第２'!AD33)</f>
        <v>0</v>
      </c>
      <c r="AE33" s="2">
        <f>SUM('石巻第１:石巻第２'!AE33)</f>
        <v>0</v>
      </c>
      <c r="AF33" s="2">
        <f>SUM('石巻第１:石巻第２'!AF33)</f>
        <v>0</v>
      </c>
      <c r="AG33" s="2">
        <f>SUM('石巻第１:石巻第２'!AG33)</f>
        <v>0</v>
      </c>
      <c r="AH33" s="2">
        <f>SUM('石巻第１:石巻第２'!AH33)</f>
        <v>0</v>
      </c>
      <c r="AI33" s="2">
        <f>SUM('石巻第１:石巻第２'!AI33)</f>
        <v>0</v>
      </c>
      <c r="AJ33" s="2">
        <f>SUM('石巻第１:石巻第２'!AJ33)</f>
        <v>0</v>
      </c>
      <c r="AK33" s="2">
        <f>SUM('石巻第１:石巻第２'!AK33)</f>
        <v>0</v>
      </c>
      <c r="AL33" s="2">
        <f>SUM('石巻第１:石巻第２'!AL33)</f>
        <v>0</v>
      </c>
      <c r="AM33" s="2">
        <f>SUM('石巻第１:石巻第２'!AM33)</f>
        <v>0</v>
      </c>
      <c r="AN33" s="2">
        <f>SUM('石巻第１:石巻第２'!AN33)</f>
        <v>0</v>
      </c>
      <c r="AO33" s="2">
        <f>SUM('石巻第１:石巻第２'!AO33)</f>
        <v>0</v>
      </c>
      <c r="AP33" s="2">
        <f>SUM('石巻第１:石巻第２'!AP33)</f>
        <v>0</v>
      </c>
      <c r="AQ33" s="48" t="s">
        <v>24</v>
      </c>
      <c r="AR33" s="395"/>
      <c r="AS33" s="45" t="s">
        <v>44</v>
      </c>
      <c r="AT33" s="22"/>
    </row>
    <row r="34" spans="1:46" ht="18.75">
      <c r="A34" s="46" t="s">
        <v>25</v>
      </c>
      <c r="B34" s="394" t="s">
        <v>45</v>
      </c>
      <c r="C34" s="69" t="s">
        <v>23</v>
      </c>
      <c r="D34" s="1">
        <f>SUM('石巻第１:石巻第２'!D34)</f>
        <v>0</v>
      </c>
      <c r="E34" s="1">
        <f>SUM('石巻第１:石巻第２'!E34)</f>
        <v>0</v>
      </c>
      <c r="F34" s="1">
        <f>SUM('石巻第１:石巻第２'!F34)</f>
        <v>0</v>
      </c>
      <c r="G34" s="1">
        <f>SUM('石巻第１:石巻第２'!G34)</f>
        <v>0</v>
      </c>
      <c r="H34" s="1">
        <f>SUM('石巻第１:石巻第２'!H34)</f>
        <v>0</v>
      </c>
      <c r="I34" s="1">
        <f>SUM('石巻第１:石巻第２'!I34)</f>
        <v>0</v>
      </c>
      <c r="J34" s="1">
        <f>SUM('石巻第１:石巻第２'!J34)</f>
        <v>0</v>
      </c>
      <c r="K34" s="1">
        <f>SUM('石巻第１:石巻第２'!K34)</f>
        <v>0</v>
      </c>
      <c r="L34" s="1">
        <f>SUM('石巻第１:石巻第２'!L34)</f>
        <v>0</v>
      </c>
      <c r="M34" s="1">
        <f>SUM('石巻第１:石巻第２'!M34)</f>
        <v>0</v>
      </c>
      <c r="N34" s="1">
        <f>SUM('石巻第１:石巻第２'!N34)</f>
        <v>0</v>
      </c>
      <c r="O34" s="1">
        <f>SUM('石巻第１:石巻第２'!O34)</f>
        <v>0</v>
      </c>
      <c r="P34" s="1">
        <f>SUM('石巻第１:石巻第２'!P34)</f>
        <v>0</v>
      </c>
      <c r="Q34" s="1">
        <f>SUM('石巻第１:石巻第２'!Q34)</f>
        <v>0</v>
      </c>
      <c r="R34" s="1">
        <f>SUM('石巻第１:石巻第２'!R34)</f>
        <v>0</v>
      </c>
      <c r="S34" s="1">
        <f>SUM('石巻第１:石巻第２'!S34)</f>
        <v>0</v>
      </c>
      <c r="T34" s="1">
        <f>SUM('石巻第１:石巻第２'!T34)</f>
        <v>0</v>
      </c>
      <c r="U34" s="1">
        <f>SUM('石巻第１:石巻第２'!U34)</f>
        <v>0</v>
      </c>
      <c r="V34" s="1">
        <f>SUM('石巻第１:石巻第２'!V34)</f>
        <v>0</v>
      </c>
      <c r="W34" s="1">
        <f>SUM('石巻第１:石巻第２'!W34)</f>
        <v>0</v>
      </c>
      <c r="X34" s="6">
        <f>SUM('石巻第１:石巻第２'!X34)</f>
        <v>0</v>
      </c>
      <c r="Y34" s="1">
        <f>SUM('石巻第１:石巻第２'!Y34)</f>
        <v>0</v>
      </c>
      <c r="Z34" s="1">
        <f>SUM('石巻第１:石巻第２'!Z34)</f>
        <v>0</v>
      </c>
      <c r="AA34" s="1">
        <f>SUM('石巻第１:石巻第２'!AA34)</f>
        <v>0</v>
      </c>
      <c r="AB34" s="1">
        <f>SUM('石巻第１:石巻第２'!AB34)</f>
        <v>0</v>
      </c>
      <c r="AC34" s="1">
        <f>SUM('石巻第１:石巻第２'!AC34)</f>
        <v>0</v>
      </c>
      <c r="AD34" s="1">
        <f>SUM('石巻第１:石巻第２'!AD34)</f>
        <v>0</v>
      </c>
      <c r="AE34" s="1">
        <f>SUM('石巻第１:石巻第２'!AE34)</f>
        <v>0</v>
      </c>
      <c r="AF34" s="1">
        <f>SUM('石巻第１:石巻第２'!AF34)</f>
        <v>0</v>
      </c>
      <c r="AG34" s="1">
        <f>SUM('石巻第１:石巻第２'!AG34)</f>
        <v>0</v>
      </c>
      <c r="AH34" s="1">
        <f>SUM('石巻第１:石巻第２'!AH34)</f>
        <v>0</v>
      </c>
      <c r="AI34" s="1">
        <f>SUM('石巻第１:石巻第２'!AI34)</f>
        <v>0</v>
      </c>
      <c r="AJ34" s="1">
        <f>SUM('石巻第１:石巻第２'!AJ34)</f>
        <v>0</v>
      </c>
      <c r="AK34" s="1">
        <f>SUM('石巻第１:石巻第２'!AK34)</f>
        <v>0</v>
      </c>
      <c r="AL34" s="1">
        <f>SUM('石巻第１:石巻第２'!AL34)</f>
        <v>0</v>
      </c>
      <c r="AM34" s="1">
        <f>SUM('石巻第１:石巻第２'!AM34)</f>
        <v>0</v>
      </c>
      <c r="AN34" s="1">
        <f>SUM('石巻第１:石巻第２'!AN34)</f>
        <v>0</v>
      </c>
      <c r="AO34" s="1">
        <f>SUM('石巻第１:石巻第２'!AO34)</f>
        <v>0</v>
      </c>
      <c r="AP34" s="1">
        <f>SUM('石巻第１:石巻第２'!AP34)</f>
        <v>0</v>
      </c>
      <c r="AQ34" s="44" t="s">
        <v>23</v>
      </c>
      <c r="AR34" s="394" t="s">
        <v>45</v>
      </c>
      <c r="AS34" s="45" t="s">
        <v>25</v>
      </c>
      <c r="AT34" s="22"/>
    </row>
    <row r="35" spans="1:46" ht="18.75">
      <c r="A35" s="50" t="s">
        <v>27</v>
      </c>
      <c r="B35" s="395"/>
      <c r="C35" s="70" t="s">
        <v>24</v>
      </c>
      <c r="D35" s="2">
        <f>SUM('石巻第１:石巻第２'!D35)</f>
        <v>0</v>
      </c>
      <c r="E35" s="2">
        <f>SUM('石巻第１:石巻第２'!E35)</f>
        <v>0</v>
      </c>
      <c r="F35" s="2">
        <f>SUM('石巻第１:石巻第２'!F35)</f>
        <v>0</v>
      </c>
      <c r="G35" s="2">
        <f>SUM('石巻第１:石巻第２'!G35)</f>
        <v>0</v>
      </c>
      <c r="H35" s="2">
        <f>SUM('石巻第１:石巻第２'!H35)</f>
        <v>0</v>
      </c>
      <c r="I35" s="2">
        <f>SUM('石巻第１:石巻第２'!I35)</f>
        <v>0</v>
      </c>
      <c r="J35" s="2">
        <f>SUM('石巻第１:石巻第２'!J35)</f>
        <v>0</v>
      </c>
      <c r="K35" s="2">
        <f>SUM('石巻第１:石巻第２'!K35)</f>
        <v>0</v>
      </c>
      <c r="L35" s="2">
        <f>SUM('石巻第１:石巻第２'!L35)</f>
        <v>0</v>
      </c>
      <c r="M35" s="2">
        <f>SUM('石巻第１:石巻第２'!M35)</f>
        <v>0</v>
      </c>
      <c r="N35" s="2">
        <f>SUM('石巻第１:石巻第２'!N35)</f>
        <v>0</v>
      </c>
      <c r="O35" s="2">
        <f>SUM('石巻第１:石巻第２'!O35)</f>
        <v>0</v>
      </c>
      <c r="P35" s="2">
        <f>SUM('石巻第１:石巻第２'!P35)</f>
        <v>0</v>
      </c>
      <c r="Q35" s="2">
        <f>SUM('石巻第１:石巻第２'!Q35)</f>
        <v>0</v>
      </c>
      <c r="R35" s="2">
        <f>SUM('石巻第１:石巻第２'!R35)</f>
        <v>0</v>
      </c>
      <c r="S35" s="2">
        <f>SUM('石巻第１:石巻第２'!S35)</f>
        <v>0</v>
      </c>
      <c r="T35" s="2">
        <f>SUM('石巻第１:石巻第２'!T35)</f>
        <v>0</v>
      </c>
      <c r="U35" s="2">
        <f>SUM('石巻第１:石巻第２'!U35)</f>
        <v>0</v>
      </c>
      <c r="V35" s="2">
        <f>SUM('石巻第１:石巻第２'!V35)</f>
        <v>0</v>
      </c>
      <c r="W35" s="2">
        <f>SUM('石巻第１:石巻第２'!W35)</f>
        <v>0</v>
      </c>
      <c r="X35" s="7">
        <f>SUM('石巻第１:石巻第２'!X35)</f>
        <v>0</v>
      </c>
      <c r="Y35" s="2">
        <f>SUM('石巻第１:石巻第２'!Y35)</f>
        <v>0</v>
      </c>
      <c r="Z35" s="2">
        <f>SUM('石巻第１:石巻第２'!Z35)</f>
        <v>0</v>
      </c>
      <c r="AA35" s="2">
        <f>SUM('石巻第１:石巻第２'!AA35)</f>
        <v>0</v>
      </c>
      <c r="AB35" s="2">
        <f>SUM('石巻第１:石巻第２'!AB35)</f>
        <v>0</v>
      </c>
      <c r="AC35" s="2">
        <f>SUM('石巻第１:石巻第２'!AC35)</f>
        <v>0</v>
      </c>
      <c r="AD35" s="2">
        <f>SUM('石巻第１:石巻第２'!AD35)</f>
        <v>0</v>
      </c>
      <c r="AE35" s="2">
        <f>SUM('石巻第１:石巻第２'!AE35)</f>
        <v>0</v>
      </c>
      <c r="AF35" s="2">
        <f>SUM('石巻第１:石巻第２'!AF35)</f>
        <v>0</v>
      </c>
      <c r="AG35" s="2">
        <f>SUM('石巻第１:石巻第２'!AG35)</f>
        <v>0</v>
      </c>
      <c r="AH35" s="2">
        <f>SUM('石巻第１:石巻第２'!AH35)</f>
        <v>0</v>
      </c>
      <c r="AI35" s="2">
        <f>SUM('石巻第１:石巻第２'!AI35)</f>
        <v>0</v>
      </c>
      <c r="AJ35" s="2">
        <f>SUM('石巻第１:石巻第２'!AJ35)</f>
        <v>0</v>
      </c>
      <c r="AK35" s="2">
        <f>SUM('石巻第１:石巻第２'!AK35)</f>
        <v>0</v>
      </c>
      <c r="AL35" s="2">
        <f>SUM('石巻第１:石巻第２'!AL35)</f>
        <v>0</v>
      </c>
      <c r="AM35" s="2">
        <f>SUM('石巻第１:石巻第２'!AM35)</f>
        <v>0</v>
      </c>
      <c r="AN35" s="2">
        <f>SUM('石巻第１:石巻第２'!AN35)</f>
        <v>0</v>
      </c>
      <c r="AO35" s="2">
        <f>SUM('石巻第１:石巻第２'!AO35)</f>
        <v>0</v>
      </c>
      <c r="AP35" s="2">
        <f>SUM('石巻第１:石巻第２'!AP35)</f>
        <v>0</v>
      </c>
      <c r="AQ35" s="51" t="s">
        <v>24</v>
      </c>
      <c r="AR35" s="395"/>
      <c r="AS35" s="52" t="s">
        <v>27</v>
      </c>
      <c r="AT35" s="22"/>
    </row>
    <row r="36" spans="1:46" ht="18.75">
      <c r="A36" s="46" t="s">
        <v>46</v>
      </c>
      <c r="B36" s="394" t="s">
        <v>47</v>
      </c>
      <c r="C36" s="69" t="s">
        <v>23</v>
      </c>
      <c r="D36" s="1">
        <f>SUM('石巻第１:石巻第２'!D36)</f>
        <v>0</v>
      </c>
      <c r="E36" s="1">
        <f>SUM('石巻第１:石巻第２'!E36)</f>
        <v>0</v>
      </c>
      <c r="F36" s="1">
        <f>SUM('石巻第１:石巻第２'!F36)</f>
        <v>0</v>
      </c>
      <c r="G36" s="1">
        <f>SUM('石巻第１:石巻第２'!G36)</f>
        <v>18</v>
      </c>
      <c r="H36" s="1">
        <f>SUM('石巻第１:石巻第２'!H36)</f>
        <v>18.34</v>
      </c>
      <c r="I36" s="1">
        <f>SUM('石巻第１:石巻第２'!I36)</f>
        <v>1399.549</v>
      </c>
      <c r="J36" s="1">
        <f>SUM('石巻第１:石巻第２'!J36)</f>
        <v>0</v>
      </c>
      <c r="K36" s="1">
        <f>SUM('石巻第１:石巻第２'!K36)</f>
        <v>0</v>
      </c>
      <c r="L36" s="76">
        <f>SUM('石巻第１:石巻第２'!L36)</f>
        <v>0</v>
      </c>
      <c r="M36" s="75">
        <f>SUM('石巻第１:石巻第２'!M36)</f>
        <v>0</v>
      </c>
      <c r="N36" s="1">
        <f>SUM('石巻第１:石巻第２'!N36)</f>
        <v>0</v>
      </c>
      <c r="O36" s="1">
        <f>SUM('石巻第１:石巻第２'!O36)</f>
        <v>0</v>
      </c>
      <c r="P36" s="1">
        <f>SUM('石巻第１:石巻第２'!P36)</f>
        <v>0</v>
      </c>
      <c r="Q36" s="1">
        <f>SUM('石巻第１:石巻第２'!Q36)</f>
        <v>0</v>
      </c>
      <c r="R36" s="1">
        <f>SUM('石巻第１:石巻第２'!R36)</f>
        <v>0</v>
      </c>
      <c r="S36" s="1">
        <f>SUM('石巻第１:石巻第２'!S36)</f>
        <v>0</v>
      </c>
      <c r="T36" s="1">
        <f>SUM('石巻第１:石巻第２'!T36)</f>
        <v>0</v>
      </c>
      <c r="U36" s="1">
        <f>SUM('石巻第１:石巻第２'!U36)</f>
        <v>0</v>
      </c>
      <c r="V36" s="1">
        <f>SUM('石巻第１:石巻第２'!V36)</f>
        <v>0</v>
      </c>
      <c r="W36" s="1">
        <f>SUM('石巻第１:石巻第２'!W36)</f>
        <v>0</v>
      </c>
      <c r="X36" s="6">
        <f>SUM('石巻第１:石巻第２'!X36)</f>
        <v>0</v>
      </c>
      <c r="Y36" s="1">
        <f>SUM('石巻第１:石巻第２'!Y36)</f>
        <v>0</v>
      </c>
      <c r="Z36" s="1">
        <f>SUM('石巻第１:石巻第２'!Z36)</f>
        <v>0</v>
      </c>
      <c r="AA36" s="1">
        <f>SUM('石巻第１:石巻第２'!AA36)</f>
        <v>0</v>
      </c>
      <c r="AB36" s="1">
        <f>SUM('石巻第１:石巻第２'!AB36)</f>
        <v>0</v>
      </c>
      <c r="AC36" s="1">
        <f>SUM('石巻第１:石巻第２'!AC36)</f>
        <v>0</v>
      </c>
      <c r="AD36" s="1">
        <f>SUM('石巻第１:石巻第２'!AD36)</f>
        <v>0</v>
      </c>
      <c r="AE36" s="1">
        <f>SUM('石巻第１:石巻第２'!AE36)</f>
        <v>0</v>
      </c>
      <c r="AF36" s="1">
        <f>SUM('石巻第１:石巻第２'!AF36)</f>
        <v>0</v>
      </c>
      <c r="AG36" s="1">
        <f>SUM('石巻第１:石巻第２'!AG36)</f>
        <v>0</v>
      </c>
      <c r="AH36" s="1">
        <f>SUM('石巻第１:石巻第２'!AH36)</f>
        <v>0</v>
      </c>
      <c r="AI36" s="1">
        <f>SUM('石巻第１:石巻第２'!AI36)</f>
        <v>0</v>
      </c>
      <c r="AJ36" s="1">
        <f>SUM('石巻第１:石巻第２'!AJ36)</f>
        <v>0</v>
      </c>
      <c r="AK36" s="1">
        <f>SUM('石巻第１:石巻第２'!AK36)</f>
        <v>0</v>
      </c>
      <c r="AL36" s="1">
        <f>SUM('石巻第１:石巻第２'!AL36)</f>
        <v>0</v>
      </c>
      <c r="AM36" s="1">
        <f>SUM('石巻第１:石巻第２'!AM36)</f>
        <v>0</v>
      </c>
      <c r="AN36" s="1">
        <f>SUM('石巻第１:石巻第２'!AN36)</f>
        <v>18</v>
      </c>
      <c r="AO36" s="1">
        <f>SUM('石巻第１:石巻第２'!AO36)</f>
        <v>18.34</v>
      </c>
      <c r="AP36" s="1">
        <f>SUM('石巻第１:石巻第２'!AP36)</f>
        <v>1399.549</v>
      </c>
      <c r="AQ36" s="44" t="s">
        <v>23</v>
      </c>
      <c r="AR36" s="394" t="s">
        <v>47</v>
      </c>
      <c r="AS36" s="45" t="s">
        <v>46</v>
      </c>
      <c r="AT36" s="22"/>
    </row>
    <row r="37" spans="1:46" ht="18.75">
      <c r="A37" s="46" t="s">
        <v>25</v>
      </c>
      <c r="B37" s="395"/>
      <c r="C37" s="70" t="s">
        <v>24</v>
      </c>
      <c r="D37" s="2">
        <f>SUM('石巻第１:石巻第２'!D37)</f>
        <v>0</v>
      </c>
      <c r="E37" s="2">
        <f>SUM('石巻第１:石巻第２'!E37)</f>
        <v>0</v>
      </c>
      <c r="F37" s="2">
        <f>SUM('石巻第１:石巻第２'!F37)</f>
        <v>0</v>
      </c>
      <c r="G37" s="2">
        <f>SUM('石巻第１:石巻第２'!G37)</f>
        <v>0</v>
      </c>
      <c r="H37" s="2">
        <f>SUM('石巻第１:石巻第２'!H37)</f>
        <v>0</v>
      </c>
      <c r="I37" s="2">
        <f>SUM('石巻第１:石巻第２'!I37)</f>
        <v>0</v>
      </c>
      <c r="J37" s="2">
        <f>SUM('石巻第１:石巻第２'!J37)</f>
        <v>0</v>
      </c>
      <c r="K37" s="2">
        <f>SUM('石巻第１:石巻第２'!K37)</f>
        <v>0</v>
      </c>
      <c r="L37" s="2">
        <f>SUM('石巻第１:石巻第２'!L37)</f>
        <v>0</v>
      </c>
      <c r="M37" s="2">
        <f>SUM('石巻第１:石巻第２'!M37)</f>
        <v>0</v>
      </c>
      <c r="N37" s="2">
        <f>SUM('石巻第１:石巻第２'!N37)</f>
        <v>0</v>
      </c>
      <c r="O37" s="2">
        <f>SUM('石巻第１:石巻第２'!O37)</f>
        <v>0</v>
      </c>
      <c r="P37" s="2">
        <f>SUM('石巻第１:石巻第２'!P37)</f>
        <v>0</v>
      </c>
      <c r="Q37" s="2">
        <f>SUM('石巻第１:石巻第２'!Q37)</f>
        <v>0</v>
      </c>
      <c r="R37" s="2">
        <f>SUM('石巻第１:石巻第２'!R37)</f>
        <v>0</v>
      </c>
      <c r="S37" s="2">
        <f>SUM('石巻第１:石巻第２'!S37)</f>
        <v>0</v>
      </c>
      <c r="T37" s="2">
        <f>SUM('石巻第１:石巻第２'!T37)</f>
        <v>0</v>
      </c>
      <c r="U37" s="2">
        <f>SUM('石巻第１:石巻第２'!U37)</f>
        <v>0</v>
      </c>
      <c r="V37" s="2">
        <f>SUM('石巻第１:石巻第２'!V37)</f>
        <v>0</v>
      </c>
      <c r="W37" s="2">
        <f>SUM('石巻第１:石巻第２'!W37)</f>
        <v>0</v>
      </c>
      <c r="X37" s="7">
        <f>SUM('石巻第１:石巻第２'!X37)</f>
        <v>0</v>
      </c>
      <c r="Y37" s="2">
        <f>SUM('石巻第１:石巻第２'!Y37)</f>
        <v>0</v>
      </c>
      <c r="Z37" s="2">
        <f>SUM('石巻第１:石巻第２'!Z37)</f>
        <v>0</v>
      </c>
      <c r="AA37" s="2">
        <f>SUM('石巻第１:石巻第２'!AA37)</f>
        <v>0</v>
      </c>
      <c r="AB37" s="2">
        <f>SUM('石巻第１:石巻第２'!AB37)</f>
        <v>0</v>
      </c>
      <c r="AC37" s="2">
        <f>SUM('石巻第１:石巻第２'!AC37)</f>
        <v>0</v>
      </c>
      <c r="AD37" s="2">
        <f>SUM('石巻第１:石巻第２'!AD37)</f>
        <v>0</v>
      </c>
      <c r="AE37" s="2">
        <f>SUM('石巻第１:石巻第２'!AE37)</f>
        <v>0</v>
      </c>
      <c r="AF37" s="2">
        <f>SUM('石巻第１:石巻第２'!AF37)</f>
        <v>0</v>
      </c>
      <c r="AG37" s="2">
        <f>SUM('石巻第１:石巻第２'!AG37)</f>
        <v>0</v>
      </c>
      <c r="AH37" s="2">
        <f>SUM('石巻第１:石巻第２'!AH37)</f>
        <v>0</v>
      </c>
      <c r="AI37" s="2">
        <f>SUM('石巻第１:石巻第２'!AI37)</f>
        <v>0</v>
      </c>
      <c r="AJ37" s="2">
        <f>SUM('石巻第１:石巻第２'!AJ37)</f>
        <v>0</v>
      </c>
      <c r="AK37" s="2">
        <f>SUM('石巻第１:石巻第２'!AK37)</f>
        <v>0</v>
      </c>
      <c r="AL37" s="2">
        <f>SUM('石巻第１:石巻第２'!AL37)</f>
        <v>0</v>
      </c>
      <c r="AM37" s="2">
        <f>SUM('石巻第１:石巻第２'!AM37)</f>
        <v>0</v>
      </c>
      <c r="AN37" s="2">
        <f>SUM('石巻第１:石巻第２'!AN37)</f>
        <v>0</v>
      </c>
      <c r="AO37" s="2">
        <f>SUM('石巻第１:石巻第２'!AO37)</f>
        <v>0</v>
      </c>
      <c r="AP37" s="2">
        <f>SUM('石巻第１:石巻第２'!AP37)</f>
        <v>0</v>
      </c>
      <c r="AQ37" s="48" t="s">
        <v>24</v>
      </c>
      <c r="AR37" s="395"/>
      <c r="AS37" s="45" t="s">
        <v>25</v>
      </c>
      <c r="AT37" s="22"/>
    </row>
    <row r="38" spans="1:46" ht="18.75">
      <c r="A38" s="46" t="s">
        <v>27</v>
      </c>
      <c r="B38" s="394" t="s">
        <v>48</v>
      </c>
      <c r="C38" s="69" t="s">
        <v>23</v>
      </c>
      <c r="D38" s="1">
        <f>SUM('石巻第１:石巻第２'!D38)</f>
        <v>0</v>
      </c>
      <c r="E38" s="1">
        <f>SUM('石巻第１:石巻第２'!E38)</f>
        <v>0</v>
      </c>
      <c r="F38" s="1">
        <f>SUM('石巻第１:石巻第２'!F38)</f>
        <v>0</v>
      </c>
      <c r="G38" s="1">
        <f>SUM('石巻第１:石巻第２'!G38)</f>
        <v>0</v>
      </c>
      <c r="H38" s="1">
        <f>SUM('石巻第１:石巻第２'!H38)</f>
        <v>0</v>
      </c>
      <c r="I38" s="1">
        <f>SUM('石巻第１:石巻第２'!I38)</f>
        <v>0</v>
      </c>
      <c r="J38" s="1">
        <f>SUM('石巻第１:石巻第２'!J38)</f>
        <v>0</v>
      </c>
      <c r="K38" s="1">
        <f>SUM('石巻第１:石巻第２'!K38)</f>
        <v>0</v>
      </c>
      <c r="L38" s="1">
        <f>SUM('石巻第１:石巻第２'!L38)</f>
        <v>0</v>
      </c>
      <c r="M38" s="1">
        <f>SUM('石巻第１:石巻第２'!M38)</f>
        <v>0</v>
      </c>
      <c r="N38" s="1">
        <f>SUM('石巻第１:石巻第２'!N38)</f>
        <v>0</v>
      </c>
      <c r="O38" s="1">
        <f>SUM('石巻第１:石巻第２'!O38)</f>
        <v>0</v>
      </c>
      <c r="P38" s="1">
        <f>SUM('石巻第１:石巻第２'!P38)</f>
        <v>0</v>
      </c>
      <c r="Q38" s="1">
        <f>SUM('石巻第１:石巻第２'!Q38)</f>
        <v>0</v>
      </c>
      <c r="R38" s="1">
        <f>SUM('石巻第１:石巻第２'!R38)</f>
        <v>0</v>
      </c>
      <c r="S38" s="1">
        <f>SUM('石巻第１:石巻第２'!S38)</f>
        <v>0</v>
      </c>
      <c r="T38" s="1">
        <f>SUM('石巻第１:石巻第２'!T38)</f>
        <v>0</v>
      </c>
      <c r="U38" s="1">
        <f>SUM('石巻第１:石巻第２'!U38)</f>
        <v>0</v>
      </c>
      <c r="V38" s="1">
        <f>SUM('石巻第１:石巻第２'!V38)</f>
        <v>0</v>
      </c>
      <c r="W38" s="1">
        <f>SUM('石巻第１:石巻第２'!W38)</f>
        <v>0</v>
      </c>
      <c r="X38" s="6">
        <f>SUM('石巻第１:石巻第２'!X38)</f>
        <v>0</v>
      </c>
      <c r="Y38" s="1">
        <f>SUM('石巻第１:石巻第２'!Y38)</f>
        <v>0</v>
      </c>
      <c r="Z38" s="1">
        <f>SUM('石巻第１:石巻第２'!Z38)</f>
        <v>0</v>
      </c>
      <c r="AA38" s="1">
        <f>SUM('石巻第１:石巻第２'!AA38)</f>
        <v>0</v>
      </c>
      <c r="AB38" s="1">
        <f>SUM('石巻第１:石巻第２'!AB38)</f>
        <v>0</v>
      </c>
      <c r="AC38" s="1">
        <f>SUM('石巻第１:石巻第２'!AC38)</f>
        <v>0</v>
      </c>
      <c r="AD38" s="1">
        <f>SUM('石巻第１:石巻第２'!AD38)</f>
        <v>0</v>
      </c>
      <c r="AE38" s="1">
        <f>SUM('石巻第１:石巻第２'!AE38)</f>
        <v>0</v>
      </c>
      <c r="AF38" s="1">
        <f>SUM('石巻第１:石巻第２'!AF38)</f>
        <v>0</v>
      </c>
      <c r="AG38" s="1">
        <f>SUM('石巻第１:石巻第２'!AG38)</f>
        <v>0</v>
      </c>
      <c r="AH38" s="1">
        <f>SUM('石巻第１:石巻第２'!AH38)</f>
        <v>0</v>
      </c>
      <c r="AI38" s="1">
        <f>SUM('石巻第１:石巻第２'!AI38)</f>
        <v>0</v>
      </c>
      <c r="AJ38" s="1">
        <f>SUM('石巻第１:石巻第２'!AJ38)</f>
        <v>0</v>
      </c>
      <c r="AK38" s="1">
        <f>SUM('石巻第１:石巻第２'!AK38)</f>
        <v>0</v>
      </c>
      <c r="AL38" s="1">
        <f>SUM('石巻第１:石巻第２'!AL38)</f>
        <v>0</v>
      </c>
      <c r="AM38" s="1">
        <f>SUM('石巻第１:石巻第２'!AM38)</f>
        <v>0</v>
      </c>
      <c r="AN38" s="1">
        <f>SUM('石巻第１:石巻第２'!AN38)</f>
        <v>0</v>
      </c>
      <c r="AO38" s="1">
        <f>SUM('石巻第１:石巻第２'!AO38)</f>
        <v>0</v>
      </c>
      <c r="AP38" s="1">
        <f>SUM('石巻第１:石巻第２'!AP38)</f>
        <v>0</v>
      </c>
      <c r="AQ38" s="44" t="s">
        <v>23</v>
      </c>
      <c r="AR38" s="394" t="s">
        <v>48</v>
      </c>
      <c r="AS38" s="45" t="s">
        <v>27</v>
      </c>
      <c r="AT38" s="22"/>
    </row>
    <row r="39" spans="1:46" ht="18.75">
      <c r="A39" s="50" t="s">
        <v>49</v>
      </c>
      <c r="B39" s="395"/>
      <c r="C39" s="70" t="s">
        <v>24</v>
      </c>
      <c r="D39" s="2">
        <f>SUM('石巻第１:石巻第２'!D39)</f>
        <v>0</v>
      </c>
      <c r="E39" s="2">
        <f>SUM('石巻第１:石巻第２'!E39)</f>
        <v>0</v>
      </c>
      <c r="F39" s="2">
        <f>SUM('石巻第１:石巻第２'!F39)</f>
        <v>0</v>
      </c>
      <c r="G39" s="2">
        <f>SUM('石巻第１:石巻第２'!G39)</f>
        <v>0</v>
      </c>
      <c r="H39" s="2">
        <f>SUM('石巻第１:石巻第２'!H39)</f>
        <v>0</v>
      </c>
      <c r="I39" s="2">
        <f>SUM('石巻第１:石巻第２'!I39)</f>
        <v>0</v>
      </c>
      <c r="J39" s="2">
        <f>SUM('石巻第１:石巻第２'!J39)</f>
        <v>0</v>
      </c>
      <c r="K39" s="2">
        <f>SUM('石巻第１:石巻第２'!K39)</f>
        <v>0</v>
      </c>
      <c r="L39" s="2">
        <f>SUM('石巻第１:石巻第２'!L39)</f>
        <v>0</v>
      </c>
      <c r="M39" s="2">
        <f>SUM('石巻第１:石巻第２'!M39)</f>
        <v>0</v>
      </c>
      <c r="N39" s="2">
        <f>SUM('石巻第１:石巻第２'!N39)</f>
        <v>0</v>
      </c>
      <c r="O39" s="2">
        <f>SUM('石巻第１:石巻第２'!O39)</f>
        <v>0</v>
      </c>
      <c r="P39" s="2">
        <f>SUM('石巻第１:石巻第２'!P39)</f>
        <v>0</v>
      </c>
      <c r="Q39" s="2">
        <f>SUM('石巻第１:石巻第２'!Q39)</f>
        <v>0</v>
      </c>
      <c r="R39" s="2">
        <f>SUM('石巻第１:石巻第２'!R39)</f>
        <v>0</v>
      </c>
      <c r="S39" s="2">
        <f>SUM('石巻第１:石巻第２'!S39)</f>
        <v>0</v>
      </c>
      <c r="T39" s="2">
        <f>SUM('石巻第１:石巻第２'!T39)</f>
        <v>0</v>
      </c>
      <c r="U39" s="2">
        <f>SUM('石巻第１:石巻第２'!U39)</f>
        <v>0</v>
      </c>
      <c r="V39" s="2">
        <f>SUM('石巻第１:石巻第２'!V39)</f>
        <v>0</v>
      </c>
      <c r="W39" s="2">
        <f>SUM('石巻第１:石巻第２'!W39)</f>
        <v>0</v>
      </c>
      <c r="X39" s="7">
        <f>SUM('石巻第１:石巻第２'!X39)</f>
        <v>0</v>
      </c>
      <c r="Y39" s="2">
        <f>SUM('石巻第１:石巻第２'!Y39)</f>
        <v>0</v>
      </c>
      <c r="Z39" s="2">
        <f>SUM('石巻第１:石巻第２'!Z39)</f>
        <v>0</v>
      </c>
      <c r="AA39" s="2">
        <f>SUM('石巻第１:石巻第２'!AA39)</f>
        <v>0</v>
      </c>
      <c r="AB39" s="2">
        <f>SUM('石巻第１:石巻第２'!AB39)</f>
        <v>0</v>
      </c>
      <c r="AC39" s="2">
        <f>SUM('石巻第１:石巻第２'!AC39)</f>
        <v>0</v>
      </c>
      <c r="AD39" s="2">
        <f>SUM('石巻第１:石巻第２'!AD39)</f>
        <v>0</v>
      </c>
      <c r="AE39" s="2">
        <f>SUM('石巻第１:石巻第２'!AE39)</f>
        <v>0</v>
      </c>
      <c r="AF39" s="2">
        <f>SUM('石巻第１:石巻第２'!AF39)</f>
        <v>0</v>
      </c>
      <c r="AG39" s="2">
        <f>SUM('石巻第１:石巻第２'!AG39)</f>
        <v>0</v>
      </c>
      <c r="AH39" s="2">
        <f>SUM('石巻第１:石巻第２'!AH39)</f>
        <v>0</v>
      </c>
      <c r="AI39" s="2">
        <f>SUM('石巻第１:石巻第２'!AI39)</f>
        <v>0</v>
      </c>
      <c r="AJ39" s="2">
        <f>SUM('石巻第１:石巻第２'!AJ39)</f>
        <v>0</v>
      </c>
      <c r="AK39" s="2">
        <f>SUM('石巻第１:石巻第２'!AK39)</f>
        <v>0</v>
      </c>
      <c r="AL39" s="2">
        <f>SUM('石巻第１:石巻第２'!AL39)</f>
        <v>0</v>
      </c>
      <c r="AM39" s="2">
        <f>SUM('石巻第１:石巻第２'!AM39)</f>
        <v>0</v>
      </c>
      <c r="AN39" s="2">
        <f>SUM('石巻第１:石巻第２'!AN39)</f>
        <v>0</v>
      </c>
      <c r="AO39" s="2">
        <f>SUM('石巻第１:石巻第２'!AO39)</f>
        <v>0</v>
      </c>
      <c r="AP39" s="2">
        <f>SUM('石巻第１:石巻第２'!AP39)</f>
        <v>0</v>
      </c>
      <c r="AQ39" s="51" t="s">
        <v>24</v>
      </c>
      <c r="AR39" s="395"/>
      <c r="AS39" s="52" t="s">
        <v>49</v>
      </c>
      <c r="AT39" s="22"/>
    </row>
    <row r="40" spans="1:46" ht="18.75">
      <c r="A40" s="46"/>
      <c r="B40" s="394" t="s">
        <v>50</v>
      </c>
      <c r="C40" s="69" t="s">
        <v>23</v>
      </c>
      <c r="D40" s="1">
        <f>SUM('石巻第１:石巻第２'!D40)</f>
        <v>0</v>
      </c>
      <c r="E40" s="1">
        <f>SUM('石巻第１:石巻第２'!E40)</f>
        <v>0</v>
      </c>
      <c r="F40" s="1">
        <f>SUM('石巻第１:石巻第２'!F40)</f>
        <v>0</v>
      </c>
      <c r="G40" s="1">
        <f>SUM('石巻第１:石巻第２'!G40)</f>
        <v>0</v>
      </c>
      <c r="H40" s="1">
        <f>SUM('石巻第１:石巻第２'!H40)</f>
        <v>0</v>
      </c>
      <c r="I40" s="1">
        <f>SUM('石巻第１:石巻第２'!I40)</f>
        <v>0</v>
      </c>
      <c r="J40" s="1">
        <f>SUM('石巻第１:石巻第２'!J40)</f>
        <v>0</v>
      </c>
      <c r="K40" s="1">
        <f>SUM('石巻第１:石巻第２'!K40)</f>
        <v>0</v>
      </c>
      <c r="L40" s="1">
        <f>SUM('石巻第１:石巻第２'!L40)</f>
        <v>0</v>
      </c>
      <c r="M40" s="1">
        <f>SUM('石巻第１:石巻第２'!M40)</f>
        <v>0</v>
      </c>
      <c r="N40" s="1">
        <f>SUM('石巻第１:石巻第２'!N40)</f>
        <v>0</v>
      </c>
      <c r="O40" s="1">
        <f>SUM('石巻第１:石巻第２'!O40)</f>
        <v>0</v>
      </c>
      <c r="P40" s="1">
        <f>SUM('石巻第１:石巻第２'!P40)</f>
        <v>0</v>
      </c>
      <c r="Q40" s="1">
        <f>SUM('石巻第１:石巻第２'!Q40)</f>
        <v>0</v>
      </c>
      <c r="R40" s="1">
        <f>SUM('石巻第１:石巻第２'!R40)</f>
        <v>0</v>
      </c>
      <c r="S40" s="1">
        <f>SUM('石巻第１:石巻第２'!S40)</f>
        <v>0</v>
      </c>
      <c r="T40" s="1">
        <f>SUM('石巻第１:石巻第２'!T40)</f>
        <v>0</v>
      </c>
      <c r="U40" s="1">
        <f>SUM('石巻第１:石巻第２'!U40)</f>
        <v>0</v>
      </c>
      <c r="V40" s="1">
        <f>SUM('石巻第１:石巻第２'!V40)</f>
        <v>0</v>
      </c>
      <c r="W40" s="1">
        <f>SUM('石巻第１:石巻第２'!W40)</f>
        <v>0</v>
      </c>
      <c r="X40" s="6">
        <f>SUM('石巻第１:石巻第２'!X40)</f>
        <v>0</v>
      </c>
      <c r="Y40" s="1">
        <f>SUM('石巻第１:石巻第２'!Y40)</f>
        <v>0</v>
      </c>
      <c r="Z40" s="1">
        <f>SUM('石巻第１:石巻第２'!Z40)</f>
        <v>0</v>
      </c>
      <c r="AA40" s="1">
        <f>SUM('石巻第１:石巻第２'!AA40)</f>
        <v>0</v>
      </c>
      <c r="AB40" s="1">
        <f>SUM('石巻第１:石巻第２'!AB40)</f>
        <v>0</v>
      </c>
      <c r="AC40" s="1">
        <f>SUM('石巻第１:石巻第２'!AC40)</f>
        <v>0</v>
      </c>
      <c r="AD40" s="1">
        <f>SUM('石巻第１:石巻第２'!AD40)</f>
        <v>0</v>
      </c>
      <c r="AE40" s="1">
        <f>SUM('石巻第１:石巻第２'!AE40)</f>
        <v>0</v>
      </c>
      <c r="AF40" s="1">
        <f>SUM('石巻第１:石巻第２'!AF40)</f>
        <v>0</v>
      </c>
      <c r="AG40" s="1">
        <f>SUM('石巻第１:石巻第２'!AG40)</f>
        <v>0</v>
      </c>
      <c r="AH40" s="1">
        <f>SUM('石巻第１:石巻第２'!AH40)</f>
        <v>0</v>
      </c>
      <c r="AI40" s="1">
        <f>SUM('石巻第１:石巻第２'!AI40)</f>
        <v>0</v>
      </c>
      <c r="AJ40" s="1">
        <f>SUM('石巻第１:石巻第２'!AJ40)</f>
        <v>0</v>
      </c>
      <c r="AK40" s="1">
        <f>SUM('石巻第１:石巻第２'!AK40)</f>
        <v>0</v>
      </c>
      <c r="AL40" s="1">
        <f>SUM('石巻第１:石巻第２'!AL40)</f>
        <v>0</v>
      </c>
      <c r="AM40" s="1">
        <f>SUM('石巻第１:石巻第２'!AM40)</f>
        <v>0</v>
      </c>
      <c r="AN40" s="1">
        <f>SUM('石巻第１:石巻第２'!AN40)</f>
        <v>0</v>
      </c>
      <c r="AO40" s="1">
        <f>SUM('石巻第１:石巻第２'!AO40)</f>
        <v>0</v>
      </c>
      <c r="AP40" s="1">
        <f>SUM('石巻第１:石巻第２'!AP40)</f>
        <v>0</v>
      </c>
      <c r="AQ40" s="44" t="s">
        <v>23</v>
      </c>
      <c r="AR40" s="394" t="s">
        <v>50</v>
      </c>
      <c r="AS40" s="45"/>
      <c r="AT40" s="22"/>
    </row>
    <row r="41" spans="1:46" ht="18.75">
      <c r="A41" s="46" t="s">
        <v>51</v>
      </c>
      <c r="B41" s="395"/>
      <c r="C41" s="70" t="s">
        <v>24</v>
      </c>
      <c r="D41" s="2">
        <f>SUM('石巻第１:石巻第２'!D41)</f>
        <v>0</v>
      </c>
      <c r="E41" s="2">
        <f>SUM('石巻第１:石巻第２'!E41)</f>
        <v>0</v>
      </c>
      <c r="F41" s="2">
        <f>SUM('石巻第１:石巻第２'!F41)</f>
        <v>0</v>
      </c>
      <c r="G41" s="2">
        <f>SUM('石巻第１:石巻第２'!G41)</f>
        <v>0</v>
      </c>
      <c r="H41" s="2">
        <f>SUM('石巻第１:石巻第２'!H41)</f>
        <v>0</v>
      </c>
      <c r="I41" s="2">
        <f>SUM('石巻第１:石巻第２'!I41)</f>
        <v>0</v>
      </c>
      <c r="J41" s="2">
        <f>SUM('石巻第１:石巻第２'!J41)</f>
        <v>0</v>
      </c>
      <c r="K41" s="2">
        <f>SUM('石巻第１:石巻第２'!K41)</f>
        <v>0</v>
      </c>
      <c r="L41" s="2">
        <f>SUM('石巻第１:石巻第２'!L41)</f>
        <v>0</v>
      </c>
      <c r="M41" s="2">
        <f>SUM('石巻第１:石巻第２'!M41)</f>
        <v>0</v>
      </c>
      <c r="N41" s="2">
        <f>SUM('石巻第１:石巻第２'!N41)</f>
        <v>0</v>
      </c>
      <c r="O41" s="2">
        <f>SUM('石巻第１:石巻第２'!O41)</f>
        <v>0</v>
      </c>
      <c r="P41" s="2">
        <f>SUM('石巻第１:石巻第２'!P41)</f>
        <v>0</v>
      </c>
      <c r="Q41" s="2">
        <f>SUM('石巻第１:石巻第２'!Q41)</f>
        <v>0</v>
      </c>
      <c r="R41" s="2">
        <f>SUM('石巻第１:石巻第２'!R41)</f>
        <v>0</v>
      </c>
      <c r="S41" s="2">
        <f>SUM('石巻第１:石巻第２'!S41)</f>
        <v>0</v>
      </c>
      <c r="T41" s="2">
        <f>SUM('石巻第１:石巻第２'!T41)</f>
        <v>0</v>
      </c>
      <c r="U41" s="2">
        <f>SUM('石巻第１:石巻第２'!U41)</f>
        <v>0</v>
      </c>
      <c r="V41" s="2">
        <f>SUM('石巻第１:石巻第２'!V41)</f>
        <v>0</v>
      </c>
      <c r="W41" s="2">
        <f>SUM('石巻第１:石巻第２'!W41)</f>
        <v>0</v>
      </c>
      <c r="X41" s="7">
        <f>SUM('石巻第１:石巻第２'!X41)</f>
        <v>0</v>
      </c>
      <c r="Y41" s="2">
        <f>SUM('石巻第１:石巻第２'!Y41)</f>
        <v>0</v>
      </c>
      <c r="Z41" s="2">
        <f>SUM('石巻第１:石巻第２'!Z41)</f>
        <v>0</v>
      </c>
      <c r="AA41" s="2">
        <f>SUM('石巻第１:石巻第２'!AA41)</f>
        <v>0</v>
      </c>
      <c r="AB41" s="2">
        <f>SUM('石巻第１:石巻第２'!AB41)</f>
        <v>0</v>
      </c>
      <c r="AC41" s="2">
        <f>SUM('石巻第１:石巻第２'!AC41)</f>
        <v>0</v>
      </c>
      <c r="AD41" s="2">
        <f>SUM('石巻第１:石巻第２'!AD41)</f>
        <v>0</v>
      </c>
      <c r="AE41" s="2">
        <f>SUM('石巻第１:石巻第２'!AE41)</f>
        <v>0</v>
      </c>
      <c r="AF41" s="2">
        <f>SUM('石巻第１:石巻第２'!AF41)</f>
        <v>0</v>
      </c>
      <c r="AG41" s="2">
        <f>SUM('石巻第１:石巻第２'!AG41)</f>
        <v>0</v>
      </c>
      <c r="AH41" s="2">
        <f>SUM('石巻第１:石巻第２'!AH41)</f>
        <v>0</v>
      </c>
      <c r="AI41" s="2">
        <f>SUM('石巻第１:石巻第２'!AI41)</f>
        <v>0</v>
      </c>
      <c r="AJ41" s="2">
        <f>SUM('石巻第１:石巻第２'!AJ41)</f>
        <v>0</v>
      </c>
      <c r="AK41" s="2">
        <f>SUM('石巻第１:石巻第２'!AK41)</f>
        <v>0</v>
      </c>
      <c r="AL41" s="2">
        <f>SUM('石巻第１:石巻第２'!AL41)</f>
        <v>0</v>
      </c>
      <c r="AM41" s="2">
        <f>SUM('石巻第１:石巻第２'!AM41)</f>
        <v>0</v>
      </c>
      <c r="AN41" s="2">
        <f>SUM('石巻第１:石巻第２'!AN41)</f>
        <v>0</v>
      </c>
      <c r="AO41" s="2">
        <f>SUM('石巻第１:石巻第２'!AO41)</f>
        <v>0</v>
      </c>
      <c r="AP41" s="2">
        <f>SUM('石巻第１:石巻第２'!AP41)</f>
        <v>0</v>
      </c>
      <c r="AQ41" s="48" t="s">
        <v>24</v>
      </c>
      <c r="AR41" s="395"/>
      <c r="AS41" s="45" t="s">
        <v>51</v>
      </c>
      <c r="AT41" s="22"/>
    </row>
    <row r="42" spans="1:46" ht="18.75">
      <c r="A42" s="46"/>
      <c r="B42" s="394" t="s">
        <v>52</v>
      </c>
      <c r="C42" s="69" t="s">
        <v>23</v>
      </c>
      <c r="D42" s="1">
        <f>SUM('石巻第１:石巻第２'!D42)</f>
        <v>0</v>
      </c>
      <c r="E42" s="1">
        <f>SUM('石巻第１:石巻第２'!E42)</f>
        <v>0</v>
      </c>
      <c r="F42" s="1">
        <f>SUM('石巻第１:石巻第２'!F42)</f>
        <v>0</v>
      </c>
      <c r="G42" s="1">
        <f>SUM('石巻第１:石巻第２'!G42)</f>
        <v>0</v>
      </c>
      <c r="H42" s="1">
        <f>SUM('石巻第１:石巻第２'!H42)</f>
        <v>0</v>
      </c>
      <c r="I42" s="1">
        <f>SUM('石巻第１:石巻第２'!I42)</f>
        <v>0</v>
      </c>
      <c r="J42" s="1">
        <f>SUM('石巻第１:石巻第２'!J42)</f>
        <v>0</v>
      </c>
      <c r="K42" s="1">
        <f>SUM('石巻第１:石巻第２'!K42)</f>
        <v>0</v>
      </c>
      <c r="L42" s="1">
        <f>SUM('石巻第１:石巻第２'!L42)</f>
        <v>0</v>
      </c>
      <c r="M42" s="1">
        <f>SUM('石巻第１:石巻第２'!M42)</f>
        <v>0</v>
      </c>
      <c r="N42" s="1">
        <f>SUM('石巻第１:石巻第２'!N42)</f>
        <v>0</v>
      </c>
      <c r="O42" s="1">
        <f>SUM('石巻第１:石巻第２'!O42)</f>
        <v>0</v>
      </c>
      <c r="P42" s="1">
        <f>SUM('石巻第１:石巻第２'!P42)</f>
        <v>0</v>
      </c>
      <c r="Q42" s="1">
        <f>SUM('石巻第１:石巻第２'!Q42)</f>
        <v>0</v>
      </c>
      <c r="R42" s="1">
        <f>SUM('石巻第１:石巻第２'!R42)</f>
        <v>0</v>
      </c>
      <c r="S42" s="1">
        <f>SUM('石巻第１:石巻第２'!S42)</f>
        <v>0</v>
      </c>
      <c r="T42" s="1">
        <f>SUM('石巻第１:石巻第２'!T42)</f>
        <v>0</v>
      </c>
      <c r="U42" s="1">
        <f>SUM('石巻第１:石巻第２'!U42)</f>
        <v>0</v>
      </c>
      <c r="V42" s="1">
        <f>SUM('石巻第１:石巻第２'!V42)</f>
        <v>0</v>
      </c>
      <c r="W42" s="1">
        <f>SUM('石巻第１:石巻第２'!W42)</f>
        <v>0</v>
      </c>
      <c r="X42" s="6">
        <f>SUM('石巻第１:石巻第２'!X42)</f>
        <v>0</v>
      </c>
      <c r="Y42" s="1">
        <f>SUM('石巻第１:石巻第２'!Y42)</f>
        <v>0</v>
      </c>
      <c r="Z42" s="1">
        <f>SUM('石巻第１:石巻第２'!Z42)</f>
        <v>0</v>
      </c>
      <c r="AA42" s="1">
        <f>SUM('石巻第１:石巻第２'!AA42)</f>
        <v>0</v>
      </c>
      <c r="AB42" s="1">
        <f>SUM('石巻第１:石巻第２'!AB42)</f>
        <v>0</v>
      </c>
      <c r="AC42" s="1">
        <f>SUM('石巻第１:石巻第２'!AC42)</f>
        <v>0</v>
      </c>
      <c r="AD42" s="1">
        <f>SUM('石巻第１:石巻第２'!AD42)</f>
        <v>0</v>
      </c>
      <c r="AE42" s="1">
        <f>SUM('石巻第１:石巻第２'!AE42)</f>
        <v>0</v>
      </c>
      <c r="AF42" s="1">
        <f>SUM('石巻第１:石巻第２'!AF42)</f>
        <v>0</v>
      </c>
      <c r="AG42" s="1">
        <f>SUM('石巻第１:石巻第２'!AG42)</f>
        <v>0</v>
      </c>
      <c r="AH42" s="1">
        <f>SUM('石巻第１:石巻第２'!AH42)</f>
        <v>0</v>
      </c>
      <c r="AI42" s="1">
        <f>SUM('石巻第１:石巻第２'!AI42)</f>
        <v>0</v>
      </c>
      <c r="AJ42" s="1">
        <f>SUM('石巻第１:石巻第２'!AJ42)</f>
        <v>0</v>
      </c>
      <c r="AK42" s="1">
        <f>SUM('石巻第１:石巻第２'!AK42)</f>
        <v>0</v>
      </c>
      <c r="AL42" s="1">
        <f>SUM('石巻第１:石巻第２'!AL42)</f>
        <v>0</v>
      </c>
      <c r="AM42" s="1">
        <f>SUM('石巻第１:石巻第２'!AM42)</f>
        <v>0</v>
      </c>
      <c r="AN42" s="1">
        <f>SUM('石巻第１:石巻第２'!AN42)</f>
        <v>0</v>
      </c>
      <c r="AO42" s="1">
        <f>SUM('石巻第１:石巻第２'!AO42)</f>
        <v>0</v>
      </c>
      <c r="AP42" s="1">
        <f>SUM('石巻第１:石巻第２'!AP42)</f>
        <v>0</v>
      </c>
      <c r="AQ42" s="44" t="s">
        <v>23</v>
      </c>
      <c r="AR42" s="394" t="s">
        <v>52</v>
      </c>
      <c r="AS42" s="45"/>
      <c r="AT42" s="22"/>
    </row>
    <row r="43" spans="1:46" ht="18.75">
      <c r="A43" s="46" t="s">
        <v>53</v>
      </c>
      <c r="B43" s="395"/>
      <c r="C43" s="70" t="s">
        <v>24</v>
      </c>
      <c r="D43" s="2">
        <f>SUM('石巻第１:石巻第２'!D43)</f>
        <v>0</v>
      </c>
      <c r="E43" s="2">
        <f>SUM('石巻第１:石巻第２'!E43)</f>
        <v>0</v>
      </c>
      <c r="F43" s="2">
        <f>SUM('石巻第１:石巻第２'!F43)</f>
        <v>0</v>
      </c>
      <c r="G43" s="2">
        <f>SUM('石巻第１:石巻第２'!G43)</f>
        <v>0</v>
      </c>
      <c r="H43" s="2">
        <f>SUM('石巻第１:石巻第２'!H43)</f>
        <v>0</v>
      </c>
      <c r="I43" s="2">
        <f>SUM('石巻第１:石巻第２'!I43)</f>
        <v>0</v>
      </c>
      <c r="J43" s="2">
        <f>SUM('石巻第１:石巻第２'!J43)</f>
        <v>0</v>
      </c>
      <c r="K43" s="2">
        <f>SUM('石巻第１:石巻第２'!K43)</f>
        <v>0</v>
      </c>
      <c r="L43" s="2">
        <f>SUM('石巻第１:石巻第２'!L43)</f>
        <v>0</v>
      </c>
      <c r="M43" s="2">
        <f>SUM('石巻第１:石巻第２'!M43)</f>
        <v>0</v>
      </c>
      <c r="N43" s="2">
        <f>SUM('石巻第１:石巻第２'!N43)</f>
        <v>0</v>
      </c>
      <c r="O43" s="2">
        <f>SUM('石巻第１:石巻第２'!O43)</f>
        <v>0</v>
      </c>
      <c r="P43" s="2">
        <f>SUM('石巻第１:石巻第２'!P43)</f>
        <v>0</v>
      </c>
      <c r="Q43" s="2">
        <f>SUM('石巻第１:石巻第２'!Q43)</f>
        <v>0</v>
      </c>
      <c r="R43" s="2">
        <f>SUM('石巻第１:石巻第２'!R43)</f>
        <v>0</v>
      </c>
      <c r="S43" s="2">
        <f>SUM('石巻第１:石巻第２'!S43)</f>
        <v>0</v>
      </c>
      <c r="T43" s="2">
        <f>SUM('石巻第１:石巻第２'!T43)</f>
        <v>0</v>
      </c>
      <c r="U43" s="2">
        <f>SUM('石巻第１:石巻第２'!U43)</f>
        <v>0</v>
      </c>
      <c r="V43" s="2">
        <f>SUM('石巻第１:石巻第２'!V43)</f>
        <v>0</v>
      </c>
      <c r="W43" s="2">
        <f>SUM('石巻第１:石巻第２'!W43)</f>
        <v>0</v>
      </c>
      <c r="X43" s="7">
        <f>SUM('石巻第１:石巻第２'!X43)</f>
        <v>0</v>
      </c>
      <c r="Y43" s="2">
        <f>SUM('石巻第１:石巻第２'!Y43)</f>
        <v>0</v>
      </c>
      <c r="Z43" s="2">
        <f>SUM('石巻第１:石巻第２'!Z43)</f>
        <v>0</v>
      </c>
      <c r="AA43" s="2">
        <f>SUM('石巻第１:石巻第２'!AA43)</f>
        <v>0</v>
      </c>
      <c r="AB43" s="2">
        <f>SUM('石巻第１:石巻第２'!AB43)</f>
        <v>0</v>
      </c>
      <c r="AC43" s="2">
        <f>SUM('石巻第１:石巻第２'!AC43)</f>
        <v>0</v>
      </c>
      <c r="AD43" s="2">
        <f>SUM('石巻第１:石巻第２'!AD43)</f>
        <v>0</v>
      </c>
      <c r="AE43" s="2">
        <f>SUM('石巻第１:石巻第２'!AE43)</f>
        <v>0</v>
      </c>
      <c r="AF43" s="2">
        <f>SUM('石巻第１:石巻第２'!AF43)</f>
        <v>0</v>
      </c>
      <c r="AG43" s="2">
        <f>SUM('石巻第１:石巻第２'!AG43)</f>
        <v>0</v>
      </c>
      <c r="AH43" s="2">
        <f>SUM('石巻第１:石巻第２'!AH43)</f>
        <v>0</v>
      </c>
      <c r="AI43" s="2">
        <f>SUM('石巻第１:石巻第２'!AI43)</f>
        <v>0</v>
      </c>
      <c r="AJ43" s="2">
        <f>SUM('石巻第１:石巻第２'!AJ43)</f>
        <v>0</v>
      </c>
      <c r="AK43" s="2">
        <f>SUM('石巻第１:石巻第２'!AK43)</f>
        <v>0</v>
      </c>
      <c r="AL43" s="2">
        <f>SUM('石巻第１:石巻第２'!AL43)</f>
        <v>0</v>
      </c>
      <c r="AM43" s="2">
        <f>SUM('石巻第１:石巻第２'!AM43)</f>
        <v>0</v>
      </c>
      <c r="AN43" s="2">
        <f>SUM('石巻第１:石巻第２'!AN43)</f>
        <v>0</v>
      </c>
      <c r="AO43" s="2">
        <f>SUM('石巻第１:石巻第２'!AO43)</f>
        <v>0</v>
      </c>
      <c r="AP43" s="2">
        <f>SUM('石巻第１:石巻第２'!AP43)</f>
        <v>0</v>
      </c>
      <c r="AQ43" s="44" t="s">
        <v>24</v>
      </c>
      <c r="AR43" s="395"/>
      <c r="AS43" s="45" t="s">
        <v>53</v>
      </c>
      <c r="AT43" s="22"/>
    </row>
    <row r="44" spans="1:46" ht="18.75">
      <c r="A44" s="46"/>
      <c r="B44" s="394" t="s">
        <v>54</v>
      </c>
      <c r="C44" s="69" t="s">
        <v>23</v>
      </c>
      <c r="D44" s="1">
        <f>SUM('石巻第１:石巻第２'!D44)</f>
        <v>0</v>
      </c>
      <c r="E44" s="1">
        <f>SUM('石巻第１:石巻第２'!E44)</f>
        <v>0</v>
      </c>
      <c r="F44" s="1">
        <f>SUM('石巻第１:石巻第２'!F44)</f>
        <v>0</v>
      </c>
      <c r="G44" s="1">
        <f>SUM('石巻第１:石巻第２'!G44)</f>
        <v>0</v>
      </c>
      <c r="H44" s="1">
        <f>SUM('石巻第１:石巻第２'!H44)</f>
        <v>0</v>
      </c>
      <c r="I44" s="1">
        <f>SUM('石巻第１:石巻第２'!I44)</f>
        <v>0</v>
      </c>
      <c r="J44" s="1">
        <f>SUM('石巻第１:石巻第２'!J44)</f>
        <v>0</v>
      </c>
      <c r="K44" s="1">
        <f>SUM('石巻第１:石巻第２'!K44)</f>
        <v>0</v>
      </c>
      <c r="L44" s="1">
        <f>SUM('石巻第１:石巻第２'!L44)</f>
        <v>0</v>
      </c>
      <c r="M44" s="1">
        <f>SUM('石巻第１:石巻第２'!M44)</f>
        <v>0</v>
      </c>
      <c r="N44" s="1">
        <f>SUM('石巻第１:石巻第２'!N44)</f>
        <v>0</v>
      </c>
      <c r="O44" s="1">
        <f>SUM('石巻第１:石巻第２'!O44)</f>
        <v>0</v>
      </c>
      <c r="P44" s="1">
        <f>SUM('石巻第１:石巻第２'!P44)</f>
        <v>0</v>
      </c>
      <c r="Q44" s="1">
        <f>SUM('石巻第１:石巻第２'!Q44)</f>
        <v>0</v>
      </c>
      <c r="R44" s="1">
        <f>SUM('石巻第１:石巻第２'!R44)</f>
        <v>0</v>
      </c>
      <c r="S44" s="1">
        <f>SUM('石巻第１:石巻第２'!S44)</f>
        <v>0</v>
      </c>
      <c r="T44" s="1">
        <f>SUM('石巻第１:石巻第２'!T44)</f>
        <v>0</v>
      </c>
      <c r="U44" s="1">
        <f>SUM('石巻第１:石巻第２'!U44)</f>
        <v>0</v>
      </c>
      <c r="V44" s="1">
        <f>SUM('石巻第１:石巻第２'!V44)</f>
        <v>0</v>
      </c>
      <c r="W44" s="1">
        <f>SUM('石巻第１:石巻第２'!W44)</f>
        <v>0</v>
      </c>
      <c r="X44" s="6">
        <f>SUM('石巻第１:石巻第２'!X44)</f>
        <v>0</v>
      </c>
      <c r="Y44" s="1">
        <f>SUM('石巻第１:石巻第２'!Y44)</f>
        <v>0</v>
      </c>
      <c r="Z44" s="1">
        <f>SUM('石巻第１:石巻第２'!Z44)</f>
        <v>0</v>
      </c>
      <c r="AA44" s="1">
        <f>SUM('石巻第１:石巻第２'!AA44)</f>
        <v>0</v>
      </c>
      <c r="AB44" s="1">
        <f>SUM('石巻第１:石巻第２'!AB44)</f>
        <v>0</v>
      </c>
      <c r="AC44" s="1">
        <f>SUM('石巻第１:石巻第２'!AC44)</f>
        <v>0</v>
      </c>
      <c r="AD44" s="1">
        <f>SUM('石巻第１:石巻第２'!AD44)</f>
        <v>0</v>
      </c>
      <c r="AE44" s="1">
        <f>SUM('石巻第１:石巻第２'!AE44)</f>
        <v>0</v>
      </c>
      <c r="AF44" s="1">
        <f>SUM('石巻第１:石巻第２'!AF44)</f>
        <v>0</v>
      </c>
      <c r="AG44" s="1">
        <f>SUM('石巻第１:石巻第２'!AG44)</f>
        <v>0</v>
      </c>
      <c r="AH44" s="1">
        <f>SUM('石巻第１:石巻第２'!AH44)</f>
        <v>0</v>
      </c>
      <c r="AI44" s="1">
        <f>SUM('石巻第１:石巻第２'!AI44)</f>
        <v>0</v>
      </c>
      <c r="AJ44" s="1">
        <f>SUM('石巻第１:石巻第２'!AJ44)</f>
        <v>0</v>
      </c>
      <c r="AK44" s="1">
        <f>SUM('石巻第１:石巻第２'!AK44)</f>
        <v>0</v>
      </c>
      <c r="AL44" s="1">
        <f>SUM('石巻第１:石巻第２'!AL44)</f>
        <v>0</v>
      </c>
      <c r="AM44" s="1">
        <f>SUM('石巻第１:石巻第２'!AM44)</f>
        <v>0</v>
      </c>
      <c r="AN44" s="1">
        <f>SUM('石巻第１:石巻第２'!AN44)</f>
        <v>0</v>
      </c>
      <c r="AO44" s="1">
        <f>SUM('石巻第１:石巻第２'!AO44)</f>
        <v>0</v>
      </c>
      <c r="AP44" s="1">
        <f>SUM('石巻第１:石巻第２'!AP44)</f>
        <v>0</v>
      </c>
      <c r="AQ44" s="54" t="s">
        <v>23</v>
      </c>
      <c r="AR44" s="394" t="s">
        <v>54</v>
      </c>
      <c r="AS44" s="45"/>
      <c r="AT44" s="22"/>
    </row>
    <row r="45" spans="1:46" ht="18.75">
      <c r="A45" s="46" t="s">
        <v>27</v>
      </c>
      <c r="B45" s="395"/>
      <c r="C45" s="70" t="s">
        <v>24</v>
      </c>
      <c r="D45" s="2">
        <f>SUM('石巻第１:石巻第２'!D45)</f>
        <v>0</v>
      </c>
      <c r="E45" s="2">
        <f>SUM('石巻第１:石巻第２'!E45)</f>
        <v>0</v>
      </c>
      <c r="F45" s="2">
        <f>SUM('石巻第１:石巻第２'!F45)</f>
        <v>0</v>
      </c>
      <c r="G45" s="2">
        <f>SUM('石巻第１:石巻第２'!G45)</f>
        <v>0</v>
      </c>
      <c r="H45" s="2">
        <f>SUM('石巻第１:石巻第２'!H45)</f>
        <v>0</v>
      </c>
      <c r="I45" s="2">
        <f>SUM('石巻第１:石巻第２'!I45)</f>
        <v>0</v>
      </c>
      <c r="J45" s="2">
        <f>SUM('石巻第１:石巻第２'!J45)</f>
        <v>0</v>
      </c>
      <c r="K45" s="2">
        <f>SUM('石巻第１:石巻第２'!K45)</f>
        <v>0</v>
      </c>
      <c r="L45" s="2">
        <f>SUM('石巻第１:石巻第２'!L45)</f>
        <v>0</v>
      </c>
      <c r="M45" s="2">
        <f>SUM('石巻第１:石巻第２'!M45)</f>
        <v>0</v>
      </c>
      <c r="N45" s="2">
        <f>SUM('石巻第１:石巻第２'!N45)</f>
        <v>0</v>
      </c>
      <c r="O45" s="2">
        <f>SUM('石巻第１:石巻第２'!O45)</f>
        <v>0</v>
      </c>
      <c r="P45" s="2">
        <f>SUM('石巻第１:石巻第２'!P45)</f>
        <v>0</v>
      </c>
      <c r="Q45" s="2">
        <f>SUM('石巻第１:石巻第２'!Q45)</f>
        <v>0</v>
      </c>
      <c r="R45" s="2">
        <f>SUM('石巻第１:石巻第２'!R45)</f>
        <v>0</v>
      </c>
      <c r="S45" s="2">
        <f>SUM('石巻第１:石巻第２'!S45)</f>
        <v>0</v>
      </c>
      <c r="T45" s="2">
        <f>SUM('石巻第１:石巻第２'!T45)</f>
        <v>0</v>
      </c>
      <c r="U45" s="2">
        <f>SUM('石巻第１:石巻第２'!U45)</f>
        <v>0</v>
      </c>
      <c r="V45" s="2">
        <f>SUM('石巻第１:石巻第２'!V45)</f>
        <v>0</v>
      </c>
      <c r="W45" s="2">
        <f>SUM('石巻第１:石巻第２'!W45)</f>
        <v>0</v>
      </c>
      <c r="X45" s="7">
        <f>SUM('石巻第１:石巻第２'!X45)</f>
        <v>0</v>
      </c>
      <c r="Y45" s="2">
        <f>SUM('石巻第１:石巻第２'!Y45)</f>
        <v>0</v>
      </c>
      <c r="Z45" s="2">
        <f>SUM('石巻第１:石巻第２'!Z45)</f>
        <v>0</v>
      </c>
      <c r="AA45" s="2">
        <f>SUM('石巻第１:石巻第２'!AA45)</f>
        <v>0</v>
      </c>
      <c r="AB45" s="2">
        <f>SUM('石巻第１:石巻第２'!AB45)</f>
        <v>0</v>
      </c>
      <c r="AC45" s="2">
        <f>SUM('石巻第１:石巻第２'!AC45)</f>
        <v>0</v>
      </c>
      <c r="AD45" s="2">
        <f>SUM('石巻第１:石巻第２'!AD45)</f>
        <v>0</v>
      </c>
      <c r="AE45" s="2">
        <f>SUM('石巻第１:石巻第２'!AE45)</f>
        <v>0</v>
      </c>
      <c r="AF45" s="2">
        <f>SUM('石巻第１:石巻第２'!AF45)</f>
        <v>0</v>
      </c>
      <c r="AG45" s="2">
        <f>SUM('石巻第１:石巻第２'!AG45)</f>
        <v>0</v>
      </c>
      <c r="AH45" s="2">
        <f>SUM('石巻第１:石巻第２'!AH45)</f>
        <v>0</v>
      </c>
      <c r="AI45" s="2">
        <f>SUM('石巻第１:石巻第２'!AI45)</f>
        <v>0</v>
      </c>
      <c r="AJ45" s="2">
        <f>SUM('石巻第１:石巻第２'!AJ45)</f>
        <v>0</v>
      </c>
      <c r="AK45" s="2">
        <f>SUM('石巻第１:石巻第２'!AK45)</f>
        <v>0</v>
      </c>
      <c r="AL45" s="2">
        <f>SUM('石巻第１:石巻第２'!AL45)</f>
        <v>0</v>
      </c>
      <c r="AM45" s="2">
        <f>SUM('石巻第１:石巻第２'!AM45)</f>
        <v>0</v>
      </c>
      <c r="AN45" s="2">
        <f>SUM('石巻第１:石巻第２'!AN45)</f>
        <v>0</v>
      </c>
      <c r="AO45" s="2">
        <f>SUM('石巻第１:石巻第２'!AO45)</f>
        <v>0</v>
      </c>
      <c r="AP45" s="2">
        <f>SUM('石巻第１:石巻第２'!AP45)</f>
        <v>0</v>
      </c>
      <c r="AQ45" s="48" t="s">
        <v>24</v>
      </c>
      <c r="AR45" s="395"/>
      <c r="AS45" s="55" t="s">
        <v>27</v>
      </c>
      <c r="AT45" s="22"/>
    </row>
    <row r="46" spans="1:46" ht="18.75">
      <c r="A46" s="46"/>
      <c r="B46" s="394" t="s">
        <v>55</v>
      </c>
      <c r="C46" s="69" t="s">
        <v>23</v>
      </c>
      <c r="D46" s="1">
        <f>SUM('石巻第１:石巻第２'!D46)</f>
        <v>0</v>
      </c>
      <c r="E46" s="1">
        <f>SUM('石巻第１:石巻第２'!E46)</f>
        <v>0</v>
      </c>
      <c r="F46" s="1">
        <f>SUM('石巻第１:石巻第２'!F46)</f>
        <v>0</v>
      </c>
      <c r="G46" s="1">
        <f>SUM('石巻第１:石巻第２'!G46)</f>
        <v>0</v>
      </c>
      <c r="H46" s="1">
        <f>SUM('石巻第１:石巻第２'!H46)</f>
        <v>0</v>
      </c>
      <c r="I46" s="1">
        <f>SUM('石巻第１:石巻第２'!I46)</f>
        <v>0</v>
      </c>
      <c r="J46" s="1">
        <f>SUM('石巻第１:石巻第２'!J46)</f>
        <v>0</v>
      </c>
      <c r="K46" s="1">
        <f>SUM('石巻第１:石巻第２'!K46)</f>
        <v>0</v>
      </c>
      <c r="L46" s="1">
        <f>SUM('石巻第１:石巻第２'!L46)</f>
        <v>0</v>
      </c>
      <c r="M46" s="1">
        <f>SUM('石巻第１:石巻第２'!M46)</f>
        <v>0</v>
      </c>
      <c r="N46" s="1">
        <f>SUM('石巻第１:石巻第２'!N46)</f>
        <v>0</v>
      </c>
      <c r="O46" s="1">
        <f>SUM('石巻第１:石巻第２'!O46)</f>
        <v>0</v>
      </c>
      <c r="P46" s="1">
        <f>SUM('石巻第１:石巻第２'!P46)</f>
        <v>0</v>
      </c>
      <c r="Q46" s="1">
        <f>SUM('石巻第１:石巻第２'!Q46)</f>
        <v>0</v>
      </c>
      <c r="R46" s="1">
        <f>SUM('石巻第１:石巻第２'!R46)</f>
        <v>0</v>
      </c>
      <c r="S46" s="1">
        <f>SUM('石巻第１:石巻第２'!S46)</f>
        <v>0</v>
      </c>
      <c r="T46" s="1">
        <f>SUM('石巻第１:石巻第２'!T46)</f>
        <v>0</v>
      </c>
      <c r="U46" s="1">
        <f>SUM('石巻第１:石巻第２'!U46)</f>
        <v>0</v>
      </c>
      <c r="V46" s="1">
        <f>SUM('石巻第１:石巻第２'!V46)</f>
        <v>0</v>
      </c>
      <c r="W46" s="1">
        <f>SUM('石巻第１:石巻第２'!W46)</f>
        <v>0</v>
      </c>
      <c r="X46" s="6">
        <f>SUM('石巻第１:石巻第２'!X46)</f>
        <v>0</v>
      </c>
      <c r="Y46" s="1">
        <f>SUM('石巻第１:石巻第２'!Y46)</f>
        <v>0</v>
      </c>
      <c r="Z46" s="1">
        <f>SUM('石巻第１:石巻第２'!Z46)</f>
        <v>0</v>
      </c>
      <c r="AA46" s="1">
        <f>SUM('石巻第１:石巻第２'!AA46)</f>
        <v>0</v>
      </c>
      <c r="AB46" s="1">
        <f>SUM('石巻第１:石巻第２'!AB46)</f>
        <v>0</v>
      </c>
      <c r="AC46" s="1">
        <f>SUM('石巻第１:石巻第２'!AC46)</f>
        <v>0</v>
      </c>
      <c r="AD46" s="1">
        <f>SUM('石巻第１:石巻第２'!AD46)</f>
        <v>0</v>
      </c>
      <c r="AE46" s="1">
        <f>SUM('石巻第１:石巻第２'!AE46)</f>
        <v>0</v>
      </c>
      <c r="AF46" s="1">
        <f>SUM('石巻第１:石巻第２'!AF46)</f>
        <v>0</v>
      </c>
      <c r="AG46" s="1">
        <f>SUM('石巻第１:石巻第２'!AG46)</f>
        <v>0</v>
      </c>
      <c r="AH46" s="1">
        <f>SUM('石巻第１:石巻第２'!AH46)</f>
        <v>0</v>
      </c>
      <c r="AI46" s="1">
        <f>SUM('石巻第１:石巻第２'!AI46)</f>
        <v>0</v>
      </c>
      <c r="AJ46" s="1">
        <f>SUM('石巻第１:石巻第２'!AJ46)</f>
        <v>0</v>
      </c>
      <c r="AK46" s="1">
        <f>SUM('石巻第１:石巻第２'!AK46)</f>
        <v>0</v>
      </c>
      <c r="AL46" s="1">
        <f>SUM('石巻第１:石巻第２'!AL46)</f>
        <v>0</v>
      </c>
      <c r="AM46" s="1">
        <f>SUM('石巻第１:石巻第２'!AM46)</f>
        <v>0</v>
      </c>
      <c r="AN46" s="1">
        <f>SUM('石巻第１:石巻第２'!AN46)</f>
        <v>0</v>
      </c>
      <c r="AO46" s="1">
        <f>SUM('石巻第１:石巻第２'!AO46)</f>
        <v>0</v>
      </c>
      <c r="AP46" s="1">
        <f>SUM('石巻第１:石巻第２'!AP46)</f>
        <v>0</v>
      </c>
      <c r="AQ46" s="44" t="s">
        <v>23</v>
      </c>
      <c r="AR46" s="394" t="s">
        <v>55</v>
      </c>
      <c r="AS46" s="55"/>
      <c r="AT46" s="22"/>
    </row>
    <row r="47" spans="1:46" ht="18.75">
      <c r="A47" s="50"/>
      <c r="B47" s="395"/>
      <c r="C47" s="70" t="s">
        <v>24</v>
      </c>
      <c r="D47" s="2">
        <f>SUM('石巻第１:石巻第２'!D47)</f>
        <v>0</v>
      </c>
      <c r="E47" s="2">
        <f>SUM('石巻第１:石巻第２'!E47)</f>
        <v>0</v>
      </c>
      <c r="F47" s="2">
        <f>SUM('石巻第１:石巻第２'!F47)</f>
        <v>0</v>
      </c>
      <c r="G47" s="2">
        <f>SUM('石巻第１:石巻第２'!G47)</f>
        <v>0</v>
      </c>
      <c r="H47" s="2">
        <f>SUM('石巻第１:石巻第２'!H47)</f>
        <v>0</v>
      </c>
      <c r="I47" s="2">
        <f>SUM('石巻第１:石巻第２'!I47)</f>
        <v>0</v>
      </c>
      <c r="J47" s="2">
        <f>SUM('石巻第１:石巻第２'!J47)</f>
        <v>0</v>
      </c>
      <c r="K47" s="2">
        <f>SUM('石巻第１:石巻第２'!K47)</f>
        <v>0</v>
      </c>
      <c r="L47" s="2">
        <f>SUM('石巻第１:石巻第２'!L47)</f>
        <v>0</v>
      </c>
      <c r="M47" s="2">
        <f>SUM('石巻第１:石巻第２'!M47)</f>
        <v>0</v>
      </c>
      <c r="N47" s="2">
        <f>SUM('石巻第１:石巻第２'!N47)</f>
        <v>0</v>
      </c>
      <c r="O47" s="2">
        <f>SUM('石巻第１:石巻第２'!O47)</f>
        <v>0</v>
      </c>
      <c r="P47" s="2">
        <f>SUM('石巻第１:石巻第２'!P47)</f>
        <v>0</v>
      </c>
      <c r="Q47" s="2">
        <f>SUM('石巻第１:石巻第２'!Q47)</f>
        <v>0</v>
      </c>
      <c r="R47" s="2">
        <f>SUM('石巻第１:石巻第２'!R47)</f>
        <v>0</v>
      </c>
      <c r="S47" s="2">
        <f>SUM('石巻第１:石巻第２'!S47)</f>
        <v>0</v>
      </c>
      <c r="T47" s="2">
        <f>SUM('石巻第１:石巻第２'!T47)</f>
        <v>0</v>
      </c>
      <c r="U47" s="2">
        <f>SUM('石巻第１:石巻第２'!U47)</f>
        <v>0</v>
      </c>
      <c r="V47" s="2">
        <f>SUM('石巻第１:石巻第２'!V47)</f>
        <v>0</v>
      </c>
      <c r="W47" s="2">
        <f>SUM('石巻第１:石巻第２'!W47)</f>
        <v>0</v>
      </c>
      <c r="X47" s="7">
        <f>SUM('石巻第１:石巻第２'!X47)</f>
        <v>0</v>
      </c>
      <c r="Y47" s="2">
        <f>SUM('石巻第１:石巻第２'!Y47)</f>
        <v>0</v>
      </c>
      <c r="Z47" s="2">
        <f>SUM('石巻第１:石巻第２'!Z47)</f>
        <v>0</v>
      </c>
      <c r="AA47" s="2">
        <f>SUM('石巻第１:石巻第２'!AA47)</f>
        <v>0</v>
      </c>
      <c r="AB47" s="2">
        <f>SUM('石巻第１:石巻第２'!AB47)</f>
        <v>0</v>
      </c>
      <c r="AC47" s="2">
        <f>SUM('石巻第１:石巻第２'!AC47)</f>
        <v>0</v>
      </c>
      <c r="AD47" s="2">
        <f>SUM('石巻第１:石巻第２'!AD47)</f>
        <v>0</v>
      </c>
      <c r="AE47" s="2">
        <f>SUM('石巻第１:石巻第２'!AE47)</f>
        <v>0</v>
      </c>
      <c r="AF47" s="2">
        <f>SUM('石巻第１:石巻第２'!AF47)</f>
        <v>0</v>
      </c>
      <c r="AG47" s="2">
        <f>SUM('石巻第１:石巻第２'!AG47)</f>
        <v>0</v>
      </c>
      <c r="AH47" s="2">
        <f>SUM('石巻第１:石巻第２'!AH47)</f>
        <v>0</v>
      </c>
      <c r="AI47" s="2">
        <f>SUM('石巻第１:石巻第２'!AI47)</f>
        <v>0</v>
      </c>
      <c r="AJ47" s="2">
        <f>SUM('石巻第１:石巻第２'!AJ47)</f>
        <v>0</v>
      </c>
      <c r="AK47" s="2">
        <f>SUM('石巻第１:石巻第２'!AK47)</f>
        <v>0</v>
      </c>
      <c r="AL47" s="2">
        <f>SUM('石巻第１:石巻第２'!AL47)</f>
        <v>0</v>
      </c>
      <c r="AM47" s="2">
        <f>SUM('石巻第１:石巻第２'!AM47)</f>
        <v>0</v>
      </c>
      <c r="AN47" s="2">
        <f>SUM('石巻第１:石巻第２'!AN47)</f>
        <v>0</v>
      </c>
      <c r="AO47" s="2">
        <f>SUM('石巻第１:石巻第２'!AO47)</f>
        <v>0</v>
      </c>
      <c r="AP47" s="2">
        <f>SUM('石巻第１:石巻第２'!AP47)</f>
        <v>0</v>
      </c>
      <c r="AQ47" s="51" t="s">
        <v>24</v>
      </c>
      <c r="AR47" s="395"/>
      <c r="AS47" s="56"/>
      <c r="AT47" s="22"/>
    </row>
    <row r="48" spans="1:46" ht="18.75">
      <c r="A48" s="46"/>
      <c r="B48" s="394" t="s">
        <v>56</v>
      </c>
      <c r="C48" s="69" t="s">
        <v>23</v>
      </c>
      <c r="D48" s="1">
        <f>SUM('石巻第１:石巻第２'!D48)</f>
        <v>30</v>
      </c>
      <c r="E48" s="1">
        <f>SUM('石巻第１:石巻第２'!E48)</f>
        <v>3.765</v>
      </c>
      <c r="F48" s="1">
        <f>SUM('石巻第１:石巻第２'!F48)</f>
        <v>2349.06</v>
      </c>
      <c r="G48" s="1">
        <f>SUM('石巻第１:石巻第２'!G48)</f>
        <v>0</v>
      </c>
      <c r="H48" s="1">
        <f>SUM('石巻第１:石巻第２'!H48)</f>
        <v>0</v>
      </c>
      <c r="I48" s="1">
        <f>SUM('石巻第１:石巻第２'!I48)</f>
        <v>0</v>
      </c>
      <c r="J48" s="1">
        <f>SUM('石巻第１:石巻第２'!J48)</f>
        <v>0</v>
      </c>
      <c r="K48" s="1">
        <f>SUM('石巻第１:石巻第２'!K48)</f>
        <v>0</v>
      </c>
      <c r="L48" s="1">
        <f>SUM('石巻第１:石巻第２'!L48)</f>
        <v>0</v>
      </c>
      <c r="M48" s="1">
        <f>SUM('石巻第１:石巻第２'!M48)</f>
        <v>0</v>
      </c>
      <c r="N48" s="1">
        <f>SUM('石巻第１:石巻第２'!N48)</f>
        <v>0</v>
      </c>
      <c r="O48" s="1">
        <f>SUM('石巻第１:石巻第２'!O48)</f>
        <v>0</v>
      </c>
      <c r="P48" s="1">
        <f>SUM('石巻第１:石巻第２'!P48)</f>
        <v>0</v>
      </c>
      <c r="Q48" s="1">
        <f>SUM('石巻第１:石巻第２'!Q48)</f>
        <v>0</v>
      </c>
      <c r="R48" s="1">
        <f>SUM('石巻第１:石巻第２'!R48)</f>
        <v>0</v>
      </c>
      <c r="S48" s="1">
        <f>SUM('石巻第１:石巻第２'!S48)</f>
        <v>0</v>
      </c>
      <c r="T48" s="1">
        <f>SUM('石巻第１:石巻第２'!T48)</f>
        <v>0</v>
      </c>
      <c r="U48" s="1">
        <f>SUM('石巻第１:石巻第２'!U48)</f>
        <v>0</v>
      </c>
      <c r="V48" s="1">
        <f>SUM('石巻第１:石巻第２'!V48)</f>
        <v>26</v>
      </c>
      <c r="W48" s="1">
        <f>SUM('石巻第１:石巻第２'!W48)</f>
        <v>15.0896</v>
      </c>
      <c r="X48" s="6">
        <f>SUM('石巻第１:石巻第２'!X48)</f>
        <v>4965.623</v>
      </c>
      <c r="Y48" s="1">
        <f>SUM('石巻第１:石巻第２'!Y48)</f>
        <v>151</v>
      </c>
      <c r="Z48" s="1">
        <f>SUM('石巻第１:石巻第２'!Z48)</f>
        <v>73.4806</v>
      </c>
      <c r="AA48" s="1">
        <f>SUM('石巻第１:石巻第２'!AA48)</f>
        <v>27028.563</v>
      </c>
      <c r="AB48" s="1">
        <f>SUM('石巻第１:石巻第２'!AB48)</f>
        <v>35</v>
      </c>
      <c r="AC48" s="1">
        <f>SUM('石巻第１:石巻第２'!AC48)</f>
        <v>15.8152</v>
      </c>
      <c r="AD48" s="1">
        <f>SUM('石巻第１:石巻第２'!AD48)</f>
        <v>5662.8</v>
      </c>
      <c r="AE48" s="1">
        <f>SUM('石巻第１:石巻第２'!AE48)</f>
        <v>41</v>
      </c>
      <c r="AF48" s="1">
        <f>SUM('石巻第１:石巻第２'!AF48)</f>
        <v>18.86</v>
      </c>
      <c r="AG48" s="1">
        <f>SUM('石巻第１:石巻第２'!AG48)</f>
        <v>7827.037</v>
      </c>
      <c r="AH48" s="1">
        <f>SUM('石巻第１:石巻第２'!AH48)</f>
        <v>6</v>
      </c>
      <c r="AI48" s="1">
        <f>SUM('石巻第１:石巻第２'!AI48)</f>
        <v>0.56</v>
      </c>
      <c r="AJ48" s="1">
        <f>SUM('石巻第１:石巻第２'!AJ48)</f>
        <v>206.955</v>
      </c>
      <c r="AK48" s="1">
        <f>SUM('石巻第１:石巻第２'!AK48)</f>
        <v>32</v>
      </c>
      <c r="AL48" s="1">
        <f>SUM('石巻第１:石巻第２'!AL48)</f>
        <v>4.4</v>
      </c>
      <c r="AM48" s="1">
        <f>SUM('石巻第１:石巻第２'!AM48)</f>
        <v>4235.91</v>
      </c>
      <c r="AN48" s="1">
        <f>SUM('石巻第１:石巻第２'!AN48)</f>
        <v>321</v>
      </c>
      <c r="AO48" s="1">
        <f>SUM('石巻第１:石巻第２'!AO48)</f>
        <v>131.9704</v>
      </c>
      <c r="AP48" s="1">
        <f>SUM('石巻第１:石巻第２'!AP48)</f>
        <v>52275.948000000004</v>
      </c>
      <c r="AQ48" s="44" t="s">
        <v>23</v>
      </c>
      <c r="AR48" s="394" t="s">
        <v>56</v>
      </c>
      <c r="AS48" s="55"/>
      <c r="AT48" s="22"/>
    </row>
    <row r="49" spans="1:46" ht="18.75">
      <c r="A49" s="46" t="s">
        <v>57</v>
      </c>
      <c r="B49" s="395"/>
      <c r="C49" s="70" t="s">
        <v>24</v>
      </c>
      <c r="D49" s="2">
        <f>SUM('石巻第１:石巻第２'!D49)</f>
        <v>0</v>
      </c>
      <c r="E49" s="2">
        <f>SUM('石巻第１:石巻第２'!E49)</f>
        <v>0</v>
      </c>
      <c r="F49" s="2">
        <f>SUM('石巻第１:石巻第２'!F49)</f>
        <v>0</v>
      </c>
      <c r="G49" s="2">
        <f>SUM('石巻第１:石巻第２'!G49)</f>
        <v>0</v>
      </c>
      <c r="H49" s="2">
        <f>SUM('石巻第１:石巻第２'!H49)</f>
        <v>0</v>
      </c>
      <c r="I49" s="2">
        <f>SUM('石巻第１:石巻第２'!I49)</f>
        <v>0</v>
      </c>
      <c r="J49" s="2">
        <f>SUM('石巻第１:石巻第２'!J49)</f>
        <v>0</v>
      </c>
      <c r="K49" s="2">
        <f>SUM('石巻第１:石巻第２'!K49)</f>
        <v>0</v>
      </c>
      <c r="L49" s="2">
        <f>SUM('石巻第１:石巻第２'!L49)</f>
        <v>0</v>
      </c>
      <c r="M49" s="2">
        <f>SUM('石巻第１:石巻第２'!M49)</f>
        <v>0</v>
      </c>
      <c r="N49" s="2">
        <f>SUM('石巻第１:石巻第２'!N49)</f>
        <v>0</v>
      </c>
      <c r="O49" s="2">
        <f>SUM('石巻第１:石巻第２'!O49)</f>
        <v>0</v>
      </c>
      <c r="P49" s="2">
        <f>SUM('石巻第１:石巻第２'!P49)</f>
        <v>0</v>
      </c>
      <c r="Q49" s="2">
        <f>SUM('石巻第１:石巻第２'!Q49)</f>
        <v>0</v>
      </c>
      <c r="R49" s="2">
        <f>SUM('石巻第１:石巻第２'!R49)</f>
        <v>0</v>
      </c>
      <c r="S49" s="2">
        <f>SUM('石巻第１:石巻第２'!S49)</f>
        <v>0</v>
      </c>
      <c r="T49" s="2">
        <f>SUM('石巻第１:石巻第２'!T49)</f>
        <v>0</v>
      </c>
      <c r="U49" s="2">
        <f>SUM('石巻第１:石巻第２'!U49)</f>
        <v>0</v>
      </c>
      <c r="V49" s="2">
        <f>SUM('石巻第１:石巻第２'!V49)</f>
        <v>0</v>
      </c>
      <c r="W49" s="2">
        <f>SUM('石巻第１:石巻第２'!W49)</f>
        <v>0</v>
      </c>
      <c r="X49" s="7">
        <f>SUM('石巻第１:石巻第２'!X49)</f>
        <v>0</v>
      </c>
      <c r="Y49" s="2">
        <f>SUM('石巻第１:石巻第２'!Y49)</f>
        <v>0</v>
      </c>
      <c r="Z49" s="2">
        <f>SUM('石巻第１:石巻第２'!Z49)</f>
        <v>0</v>
      </c>
      <c r="AA49" s="2">
        <f>SUM('石巻第１:石巻第２'!AA49)</f>
        <v>0</v>
      </c>
      <c r="AB49" s="2">
        <f>SUM('石巻第１:石巻第２'!AB49)</f>
        <v>0</v>
      </c>
      <c r="AC49" s="2">
        <f>SUM('石巻第１:石巻第２'!AC49)</f>
        <v>0</v>
      </c>
      <c r="AD49" s="2">
        <f>SUM('石巻第１:石巻第２'!AD49)</f>
        <v>0</v>
      </c>
      <c r="AE49" s="2">
        <f>SUM('石巻第１:石巻第２'!AE49)</f>
        <v>0</v>
      </c>
      <c r="AF49" s="2">
        <f>SUM('石巻第１:石巻第２'!AF49)</f>
        <v>0</v>
      </c>
      <c r="AG49" s="2">
        <f>SUM('石巻第１:石巻第２'!AG49)</f>
        <v>0</v>
      </c>
      <c r="AH49" s="2">
        <f>SUM('石巻第１:石巻第２'!AH49)</f>
        <v>0</v>
      </c>
      <c r="AI49" s="2">
        <f>SUM('石巻第１:石巻第２'!AI49)</f>
        <v>0</v>
      </c>
      <c r="AJ49" s="2">
        <f>SUM('石巻第１:石巻第２'!AJ49)</f>
        <v>0</v>
      </c>
      <c r="AK49" s="2">
        <f>SUM('石巻第１:石巻第２'!AK49)</f>
        <v>0</v>
      </c>
      <c r="AL49" s="2">
        <f>SUM('石巻第１:石巻第２'!AL49)</f>
        <v>0</v>
      </c>
      <c r="AM49" s="2">
        <f>SUM('石巻第１:石巻第２'!AM49)</f>
        <v>0</v>
      </c>
      <c r="AN49" s="2">
        <f>SUM('石巻第１:石巻第２'!AN49)</f>
        <v>0</v>
      </c>
      <c r="AO49" s="2">
        <f>SUM('石巻第１:石巻第２'!AO49)</f>
        <v>0</v>
      </c>
      <c r="AP49" s="2">
        <f>SUM('石巻第１:石巻第２'!AP49)</f>
        <v>0</v>
      </c>
      <c r="AQ49" s="48" t="s">
        <v>24</v>
      </c>
      <c r="AR49" s="395"/>
      <c r="AS49" s="55" t="s">
        <v>57</v>
      </c>
      <c r="AT49" s="22"/>
    </row>
    <row r="50" spans="1:46" ht="18.75">
      <c r="A50" s="46"/>
      <c r="B50" s="394" t="s">
        <v>58</v>
      </c>
      <c r="C50" s="69" t="s">
        <v>23</v>
      </c>
      <c r="D50" s="1">
        <f>SUM('石巻第１:石巻第２'!D50)</f>
        <v>0</v>
      </c>
      <c r="E50" s="1">
        <f>SUM('石巻第１:石巻第２'!E50)</f>
        <v>0</v>
      </c>
      <c r="F50" s="1">
        <f>SUM('石巻第１:石巻第２'!F50)</f>
        <v>0</v>
      </c>
      <c r="G50" s="1">
        <f>SUM('石巻第１:石巻第２'!G50)</f>
        <v>0</v>
      </c>
      <c r="H50" s="1">
        <f>SUM('石巻第１:石巻第２'!H50)</f>
        <v>0</v>
      </c>
      <c r="I50" s="1">
        <f>SUM('石巻第１:石巻第２'!I50)</f>
        <v>0</v>
      </c>
      <c r="J50" s="1">
        <f>SUM('石巻第１:石巻第２'!J50)</f>
        <v>0</v>
      </c>
      <c r="K50" s="1">
        <f>SUM('石巻第１:石巻第２'!K50)</f>
        <v>0</v>
      </c>
      <c r="L50" s="1">
        <f>SUM('石巻第１:石巻第２'!L50)</f>
        <v>0</v>
      </c>
      <c r="M50" s="1">
        <f>SUM('石巻第１:石巻第２'!M50)</f>
        <v>0</v>
      </c>
      <c r="N50" s="1">
        <f>SUM('石巻第１:石巻第２'!N50)</f>
        <v>0</v>
      </c>
      <c r="O50" s="1">
        <f>SUM('石巻第１:石巻第２'!O50)</f>
        <v>0</v>
      </c>
      <c r="P50" s="1">
        <f>SUM('石巻第１:石巻第２'!P50)</f>
        <v>0</v>
      </c>
      <c r="Q50" s="1">
        <f>SUM('石巻第１:石巻第２'!Q50)</f>
        <v>0</v>
      </c>
      <c r="R50" s="1">
        <f>SUM('石巻第１:石巻第２'!R50)</f>
        <v>0</v>
      </c>
      <c r="S50" s="1">
        <f>SUM('石巻第１:石巻第２'!S50)</f>
        <v>0</v>
      </c>
      <c r="T50" s="1">
        <f>SUM('石巻第１:石巻第２'!T50)</f>
        <v>0</v>
      </c>
      <c r="U50" s="1">
        <f>SUM('石巻第１:石巻第２'!U50)</f>
        <v>0</v>
      </c>
      <c r="V50" s="1">
        <f>SUM('石巻第１:石巻第２'!V50)</f>
        <v>0</v>
      </c>
      <c r="W50" s="1">
        <f>SUM('石巻第１:石巻第２'!W50)</f>
        <v>0</v>
      </c>
      <c r="X50" s="6">
        <f>SUM('石巻第１:石巻第２'!X50)</f>
        <v>0</v>
      </c>
      <c r="Y50" s="1">
        <f>SUM('石巻第１:石巻第２'!Y50)</f>
        <v>0</v>
      </c>
      <c r="Z50" s="1">
        <f>SUM('石巻第１:石巻第２'!Z50)</f>
        <v>0</v>
      </c>
      <c r="AA50" s="1">
        <f>SUM('石巻第１:石巻第２'!AA50)</f>
        <v>0</v>
      </c>
      <c r="AB50" s="1">
        <f>SUM('石巻第１:石巻第２'!AB50)</f>
        <v>0</v>
      </c>
      <c r="AC50" s="1">
        <f>SUM('石巻第１:石巻第２'!AC50)</f>
        <v>0</v>
      </c>
      <c r="AD50" s="1">
        <f>SUM('石巻第１:石巻第２'!AD50)</f>
        <v>0</v>
      </c>
      <c r="AE50" s="1">
        <f>SUM('石巻第１:石巻第２'!AE50)</f>
        <v>0</v>
      </c>
      <c r="AF50" s="1">
        <f>SUM('石巻第１:石巻第２'!AF50)</f>
        <v>0</v>
      </c>
      <c r="AG50" s="1">
        <f>SUM('石巻第１:石巻第２'!AG50)</f>
        <v>0</v>
      </c>
      <c r="AH50" s="1">
        <f>SUM('石巻第１:石巻第２'!AH50)</f>
        <v>0</v>
      </c>
      <c r="AI50" s="1">
        <f>SUM('石巻第１:石巻第２'!AI50)</f>
        <v>0</v>
      </c>
      <c r="AJ50" s="1">
        <f>SUM('石巻第１:石巻第２'!AJ50)</f>
        <v>0</v>
      </c>
      <c r="AK50" s="1">
        <f>SUM('石巻第１:石巻第２'!AK50)</f>
        <v>0</v>
      </c>
      <c r="AL50" s="1">
        <f>SUM('石巻第１:石巻第２'!AL50)</f>
        <v>0</v>
      </c>
      <c r="AM50" s="1">
        <f>SUM('石巻第１:石巻第２'!AM50)</f>
        <v>0</v>
      </c>
      <c r="AN50" s="1">
        <f>SUM('石巻第１:石巻第２'!AN50)</f>
        <v>0</v>
      </c>
      <c r="AO50" s="1">
        <f>SUM('石巻第１:石巻第２'!AO50)</f>
        <v>0</v>
      </c>
      <c r="AP50" s="1">
        <f>SUM('石巻第１:石巻第２'!AP50)</f>
        <v>0</v>
      </c>
      <c r="AQ50" s="44" t="s">
        <v>23</v>
      </c>
      <c r="AR50" s="394" t="s">
        <v>58</v>
      </c>
      <c r="AS50" s="53"/>
      <c r="AT50" s="22"/>
    </row>
    <row r="51" spans="1:46" ht="18.75">
      <c r="A51" s="46"/>
      <c r="B51" s="395"/>
      <c r="C51" s="70" t="s">
        <v>24</v>
      </c>
      <c r="D51" s="2">
        <f>SUM('石巻第１:石巻第２'!D51)</f>
        <v>0</v>
      </c>
      <c r="E51" s="2">
        <f>SUM('石巻第１:石巻第２'!E51)</f>
        <v>0</v>
      </c>
      <c r="F51" s="2">
        <f>SUM('石巻第１:石巻第２'!F51)</f>
        <v>0</v>
      </c>
      <c r="G51" s="2">
        <f>SUM('石巻第１:石巻第２'!G51)</f>
        <v>0</v>
      </c>
      <c r="H51" s="2">
        <f>SUM('石巻第１:石巻第２'!H51)</f>
        <v>0</v>
      </c>
      <c r="I51" s="2">
        <f>SUM('石巻第１:石巻第２'!I51)</f>
        <v>0</v>
      </c>
      <c r="J51" s="2">
        <f>SUM('石巻第１:石巻第２'!J51)</f>
        <v>0</v>
      </c>
      <c r="K51" s="2">
        <f>SUM('石巻第１:石巻第２'!K51)</f>
        <v>0</v>
      </c>
      <c r="L51" s="2">
        <f>SUM('石巻第１:石巻第２'!L51)</f>
        <v>0</v>
      </c>
      <c r="M51" s="2">
        <f>SUM('石巻第１:石巻第２'!M51)</f>
        <v>0</v>
      </c>
      <c r="N51" s="2">
        <f>SUM('石巻第１:石巻第２'!N51)</f>
        <v>0</v>
      </c>
      <c r="O51" s="2">
        <f>SUM('石巻第１:石巻第２'!O51)</f>
        <v>0</v>
      </c>
      <c r="P51" s="2">
        <f>SUM('石巻第１:石巻第２'!P51)</f>
        <v>0</v>
      </c>
      <c r="Q51" s="2">
        <f>SUM('石巻第１:石巻第２'!Q51)</f>
        <v>0</v>
      </c>
      <c r="R51" s="2">
        <f>SUM('石巻第１:石巻第２'!R51)</f>
        <v>0</v>
      </c>
      <c r="S51" s="2">
        <f>SUM('石巻第１:石巻第２'!S51)</f>
        <v>0</v>
      </c>
      <c r="T51" s="2">
        <f>SUM('石巻第１:石巻第２'!T51)</f>
        <v>0</v>
      </c>
      <c r="U51" s="2">
        <f>SUM('石巻第１:石巻第２'!U51)</f>
        <v>0</v>
      </c>
      <c r="V51" s="2">
        <f>SUM('石巻第１:石巻第２'!V51)</f>
        <v>0</v>
      </c>
      <c r="W51" s="2">
        <f>SUM('石巻第１:石巻第２'!W51)</f>
        <v>0</v>
      </c>
      <c r="X51" s="7">
        <f>SUM('石巻第１:石巻第２'!X51)</f>
        <v>0</v>
      </c>
      <c r="Y51" s="2">
        <f>SUM('石巻第１:石巻第２'!Y51)</f>
        <v>0</v>
      </c>
      <c r="Z51" s="2">
        <f>SUM('石巻第１:石巻第２'!Z51)</f>
        <v>0</v>
      </c>
      <c r="AA51" s="2">
        <f>SUM('石巻第１:石巻第２'!AA51)</f>
        <v>0</v>
      </c>
      <c r="AB51" s="2">
        <f>SUM('石巻第１:石巻第２'!AB51)</f>
        <v>0</v>
      </c>
      <c r="AC51" s="2">
        <f>SUM('石巻第１:石巻第２'!AC51)</f>
        <v>0</v>
      </c>
      <c r="AD51" s="2">
        <f>SUM('石巻第１:石巻第２'!AD51)</f>
        <v>0</v>
      </c>
      <c r="AE51" s="2">
        <f>SUM('石巻第１:石巻第２'!AE51)</f>
        <v>0</v>
      </c>
      <c r="AF51" s="2">
        <f>SUM('石巻第１:石巻第２'!AF51)</f>
        <v>0</v>
      </c>
      <c r="AG51" s="2">
        <f>SUM('石巻第１:石巻第２'!AG51)</f>
        <v>0</v>
      </c>
      <c r="AH51" s="2">
        <f>SUM('石巻第１:石巻第２'!AH51)</f>
        <v>0</v>
      </c>
      <c r="AI51" s="2">
        <f>SUM('石巻第１:石巻第２'!AI51)</f>
        <v>0</v>
      </c>
      <c r="AJ51" s="2">
        <f>SUM('石巻第１:石巻第２'!AJ51)</f>
        <v>0</v>
      </c>
      <c r="AK51" s="2">
        <f>SUM('石巻第１:石巻第２'!AK51)</f>
        <v>0</v>
      </c>
      <c r="AL51" s="2">
        <f>SUM('石巻第１:石巻第２'!AL51)</f>
        <v>0</v>
      </c>
      <c r="AM51" s="2">
        <f>SUM('石巻第１:石巻第２'!AM51)</f>
        <v>0</v>
      </c>
      <c r="AN51" s="2">
        <f>SUM('石巻第１:石巻第２'!AN51)</f>
        <v>0</v>
      </c>
      <c r="AO51" s="2">
        <f>SUM('石巻第１:石巻第２'!AO51)</f>
        <v>0</v>
      </c>
      <c r="AP51" s="2">
        <f>SUM('石巻第１:石巻第２'!AP51)</f>
        <v>0</v>
      </c>
      <c r="AQ51" s="48" t="s">
        <v>24</v>
      </c>
      <c r="AR51" s="395"/>
      <c r="AS51" s="55"/>
      <c r="AT51" s="22"/>
    </row>
    <row r="52" spans="1:46" ht="18.75">
      <c r="A52" s="46"/>
      <c r="B52" s="394" t="s">
        <v>59</v>
      </c>
      <c r="C52" s="69" t="s">
        <v>23</v>
      </c>
      <c r="D52" s="1">
        <f>SUM('石巻第１:石巻第２'!D52)</f>
        <v>0</v>
      </c>
      <c r="E52" s="1">
        <f>SUM('石巻第１:石巻第２'!E52)</f>
        <v>0</v>
      </c>
      <c r="F52" s="1">
        <f>SUM('石巻第１:石巻第２'!F52)</f>
        <v>0</v>
      </c>
      <c r="G52" s="1">
        <f>SUM('石巻第１:石巻第２'!G52)</f>
        <v>0</v>
      </c>
      <c r="H52" s="1">
        <f>SUM('石巻第１:石巻第２'!H52)</f>
        <v>0</v>
      </c>
      <c r="I52" s="1">
        <f>SUM('石巻第１:石巻第２'!I52)</f>
        <v>0</v>
      </c>
      <c r="J52" s="1">
        <f>SUM('石巻第１:石巻第２'!J52)</f>
        <v>0</v>
      </c>
      <c r="K52" s="1">
        <f>SUM('石巻第１:石巻第２'!K52)</f>
        <v>0</v>
      </c>
      <c r="L52" s="1">
        <f>SUM('石巻第１:石巻第２'!L52)</f>
        <v>0</v>
      </c>
      <c r="M52" s="1">
        <f>SUM('石巻第１:石巻第２'!M52)</f>
        <v>0</v>
      </c>
      <c r="N52" s="1">
        <f>SUM('石巻第１:石巻第２'!N52)</f>
        <v>0</v>
      </c>
      <c r="O52" s="1">
        <f>SUM('石巻第１:石巻第２'!O52)</f>
        <v>0</v>
      </c>
      <c r="P52" s="1">
        <f>SUM('石巻第１:石巻第２'!P52)</f>
        <v>0</v>
      </c>
      <c r="Q52" s="1">
        <f>SUM('石巻第１:石巻第２'!Q52)</f>
        <v>0</v>
      </c>
      <c r="R52" s="1">
        <f>SUM('石巻第１:石巻第２'!R52)</f>
        <v>0</v>
      </c>
      <c r="S52" s="1">
        <f>SUM('石巻第１:石巻第２'!S52)</f>
        <v>0</v>
      </c>
      <c r="T52" s="1">
        <f>SUM('石巻第１:石巻第２'!T52)</f>
        <v>0</v>
      </c>
      <c r="U52" s="1">
        <f>SUM('石巻第１:石巻第２'!U52)</f>
        <v>0</v>
      </c>
      <c r="V52" s="1">
        <f>SUM('石巻第１:石巻第２'!V52)</f>
        <v>0</v>
      </c>
      <c r="W52" s="1">
        <f>SUM('石巻第１:石巻第２'!W52)</f>
        <v>0</v>
      </c>
      <c r="X52" s="6">
        <f>SUM('石巻第１:石巻第２'!X52)</f>
        <v>0</v>
      </c>
      <c r="Y52" s="1">
        <f>SUM('石巻第１:石巻第２'!Y52)</f>
        <v>0</v>
      </c>
      <c r="Z52" s="1">
        <f>SUM('石巻第１:石巻第２'!Z52)</f>
        <v>0</v>
      </c>
      <c r="AA52" s="1">
        <f>SUM('石巻第１:石巻第２'!AA52)</f>
        <v>0</v>
      </c>
      <c r="AB52" s="1">
        <f>SUM('石巻第１:石巻第２'!AB52)</f>
        <v>0</v>
      </c>
      <c r="AC52" s="1">
        <f>SUM('石巻第１:石巻第２'!AC52)</f>
        <v>0</v>
      </c>
      <c r="AD52" s="1">
        <f>SUM('石巻第１:石巻第２'!AD52)</f>
        <v>0</v>
      </c>
      <c r="AE52" s="1">
        <f>SUM('石巻第１:石巻第２'!AE52)</f>
        <v>0</v>
      </c>
      <c r="AF52" s="1">
        <f>SUM('石巻第１:石巻第２'!AF52)</f>
        <v>0</v>
      </c>
      <c r="AG52" s="1">
        <f>SUM('石巻第１:石巻第２'!AG52)</f>
        <v>0</v>
      </c>
      <c r="AH52" s="1">
        <f>SUM('石巻第１:石巻第２'!AH52)</f>
        <v>0</v>
      </c>
      <c r="AI52" s="1">
        <f>SUM('石巻第１:石巻第２'!AI52)</f>
        <v>0</v>
      </c>
      <c r="AJ52" s="1">
        <f>SUM('石巻第１:石巻第２'!AJ52)</f>
        <v>0</v>
      </c>
      <c r="AK52" s="1">
        <f>SUM('石巻第１:石巻第２'!AK52)</f>
        <v>0</v>
      </c>
      <c r="AL52" s="1">
        <f>SUM('石巻第１:石巻第２'!AL52)</f>
        <v>0</v>
      </c>
      <c r="AM52" s="1">
        <f>SUM('石巻第１:石巻第２'!AM52)</f>
        <v>0</v>
      </c>
      <c r="AN52" s="1">
        <f>SUM('石巻第１:石巻第２'!AN52)</f>
        <v>0</v>
      </c>
      <c r="AO52" s="1">
        <f>SUM('石巻第１:石巻第２'!AO52)</f>
        <v>0</v>
      </c>
      <c r="AP52" s="1">
        <f>SUM('石巻第１:石巻第２'!AP52)</f>
        <v>0</v>
      </c>
      <c r="AQ52" s="44" t="s">
        <v>23</v>
      </c>
      <c r="AR52" s="394" t="s">
        <v>59</v>
      </c>
      <c r="AS52" s="55"/>
      <c r="AT52" s="22"/>
    </row>
    <row r="53" spans="1:46" ht="18.75">
      <c r="A53" s="46" t="s">
        <v>27</v>
      </c>
      <c r="B53" s="395"/>
      <c r="C53" s="70" t="s">
        <v>24</v>
      </c>
      <c r="D53" s="2">
        <f>SUM('石巻第１:石巻第２'!D53)</f>
        <v>0</v>
      </c>
      <c r="E53" s="2">
        <f>SUM('石巻第１:石巻第２'!E53)</f>
        <v>0</v>
      </c>
      <c r="F53" s="2">
        <f>SUM('石巻第１:石巻第２'!F53)</f>
        <v>0</v>
      </c>
      <c r="G53" s="2">
        <f>SUM('石巻第１:石巻第２'!G53)</f>
        <v>0</v>
      </c>
      <c r="H53" s="2">
        <f>SUM('石巻第１:石巻第２'!H53)</f>
        <v>0</v>
      </c>
      <c r="I53" s="2">
        <f>SUM('石巻第１:石巻第２'!I53)</f>
        <v>0</v>
      </c>
      <c r="J53" s="2">
        <f>SUM('石巻第１:石巻第２'!J53)</f>
        <v>0</v>
      </c>
      <c r="K53" s="2">
        <f>SUM('石巻第１:石巻第２'!K53)</f>
        <v>0</v>
      </c>
      <c r="L53" s="2">
        <f>SUM('石巻第１:石巻第２'!L53)</f>
        <v>0</v>
      </c>
      <c r="M53" s="2">
        <f>SUM('石巻第１:石巻第２'!M53)</f>
        <v>0</v>
      </c>
      <c r="N53" s="2">
        <f>SUM('石巻第１:石巻第２'!N53)</f>
        <v>0</v>
      </c>
      <c r="O53" s="2">
        <f>SUM('石巻第１:石巻第２'!O53)</f>
        <v>0</v>
      </c>
      <c r="P53" s="2">
        <f>SUM('石巻第１:石巻第２'!P53)</f>
        <v>0</v>
      </c>
      <c r="Q53" s="2">
        <f>SUM('石巻第１:石巻第２'!Q53)</f>
        <v>0</v>
      </c>
      <c r="R53" s="2">
        <f>SUM('石巻第１:石巻第２'!R53)</f>
        <v>0</v>
      </c>
      <c r="S53" s="2">
        <f>SUM('石巻第１:石巻第２'!S53)</f>
        <v>0</v>
      </c>
      <c r="T53" s="2">
        <f>SUM('石巻第１:石巻第２'!T53)</f>
        <v>0</v>
      </c>
      <c r="U53" s="2">
        <f>SUM('石巻第１:石巻第２'!U53)</f>
        <v>0</v>
      </c>
      <c r="V53" s="2">
        <f>SUM('石巻第１:石巻第２'!V53)</f>
        <v>0</v>
      </c>
      <c r="W53" s="2">
        <f>SUM('石巻第１:石巻第２'!W53)</f>
        <v>0</v>
      </c>
      <c r="X53" s="7">
        <f>SUM('石巻第１:石巻第２'!X53)</f>
        <v>0</v>
      </c>
      <c r="Y53" s="2">
        <f>SUM('石巻第１:石巻第２'!Y53)</f>
        <v>0</v>
      </c>
      <c r="Z53" s="2">
        <f>SUM('石巻第１:石巻第２'!Z53)</f>
        <v>0</v>
      </c>
      <c r="AA53" s="2">
        <f>SUM('石巻第１:石巻第２'!AA53)</f>
        <v>0</v>
      </c>
      <c r="AB53" s="2">
        <f>SUM('石巻第１:石巻第２'!AB53)</f>
        <v>0</v>
      </c>
      <c r="AC53" s="2">
        <f>SUM('石巻第１:石巻第２'!AC53)</f>
        <v>0</v>
      </c>
      <c r="AD53" s="2">
        <f>SUM('石巻第１:石巻第２'!AD53)</f>
        <v>0</v>
      </c>
      <c r="AE53" s="2">
        <f>SUM('石巻第１:石巻第２'!AE53)</f>
        <v>0</v>
      </c>
      <c r="AF53" s="2">
        <f>SUM('石巻第１:石巻第２'!AF53)</f>
        <v>0</v>
      </c>
      <c r="AG53" s="2">
        <f>SUM('石巻第１:石巻第２'!AG53)</f>
        <v>0</v>
      </c>
      <c r="AH53" s="2">
        <f>SUM('石巻第１:石巻第２'!AH53)</f>
        <v>0</v>
      </c>
      <c r="AI53" s="2">
        <f>SUM('石巻第１:石巻第２'!AI53)</f>
        <v>0</v>
      </c>
      <c r="AJ53" s="2">
        <f>SUM('石巻第１:石巻第２'!AJ53)</f>
        <v>0</v>
      </c>
      <c r="AK53" s="2">
        <f>SUM('石巻第１:石巻第２'!AK53)</f>
        <v>0</v>
      </c>
      <c r="AL53" s="2">
        <f>SUM('石巻第１:石巻第２'!AL53)</f>
        <v>0</v>
      </c>
      <c r="AM53" s="2">
        <f>SUM('石巻第１:石巻第２'!AM53)</f>
        <v>0</v>
      </c>
      <c r="AN53" s="2">
        <f>SUM('石巻第１:石巻第２'!AN53)</f>
        <v>0</v>
      </c>
      <c r="AO53" s="2">
        <f>SUM('石巻第１:石巻第２'!AO53)</f>
        <v>0</v>
      </c>
      <c r="AP53" s="2">
        <f>SUM('石巻第１:石巻第２'!AP53)</f>
        <v>0</v>
      </c>
      <c r="AQ53" s="48" t="s">
        <v>24</v>
      </c>
      <c r="AR53" s="395"/>
      <c r="AS53" s="55" t="s">
        <v>27</v>
      </c>
      <c r="AT53" s="22"/>
    </row>
    <row r="54" spans="1:46" ht="18.75">
      <c r="A54" s="46"/>
      <c r="B54" s="394" t="s">
        <v>60</v>
      </c>
      <c r="C54" s="69" t="s">
        <v>23</v>
      </c>
      <c r="D54" s="1">
        <f>SUM('石巻第１:石巻第２'!D54)</f>
        <v>0</v>
      </c>
      <c r="E54" s="1">
        <f>SUM('石巻第１:石巻第２'!E54)</f>
        <v>0</v>
      </c>
      <c r="F54" s="1">
        <f>SUM('石巻第１:石巻第２'!F54)</f>
        <v>0</v>
      </c>
      <c r="G54" s="1">
        <f>SUM('石巻第１:石巻第２'!G54)</f>
        <v>0</v>
      </c>
      <c r="H54" s="1">
        <f>SUM('石巻第１:石巻第２'!H54)</f>
        <v>0</v>
      </c>
      <c r="I54" s="1">
        <f>SUM('石巻第１:石巻第２'!I54)</f>
        <v>0</v>
      </c>
      <c r="J54" s="1">
        <f>SUM('石巻第１:石巻第２'!J54)</f>
        <v>0</v>
      </c>
      <c r="K54" s="1">
        <f>SUM('石巻第１:石巻第２'!K54)</f>
        <v>0</v>
      </c>
      <c r="L54" s="1">
        <f>SUM('石巻第１:石巻第２'!L54)</f>
        <v>0</v>
      </c>
      <c r="M54" s="1">
        <f>SUM('石巻第１:石巻第２'!M54)</f>
        <v>0</v>
      </c>
      <c r="N54" s="1">
        <f>SUM('石巻第１:石巻第２'!N54)</f>
        <v>0</v>
      </c>
      <c r="O54" s="1">
        <f>SUM('石巻第１:石巻第２'!O54)</f>
        <v>0</v>
      </c>
      <c r="P54" s="1">
        <f>SUM('石巻第１:石巻第２'!P54)</f>
        <v>0</v>
      </c>
      <c r="Q54" s="1">
        <f>SUM('石巻第１:石巻第２'!Q54)</f>
        <v>0</v>
      </c>
      <c r="R54" s="1">
        <f>SUM('石巻第１:石巻第２'!R54)</f>
        <v>0</v>
      </c>
      <c r="S54" s="1">
        <f>SUM('石巻第１:石巻第２'!S54)</f>
        <v>0</v>
      </c>
      <c r="T54" s="1">
        <f>SUM('石巻第１:石巻第２'!T54)</f>
        <v>0</v>
      </c>
      <c r="U54" s="1">
        <f>SUM('石巻第１:石巻第２'!U54)</f>
        <v>0</v>
      </c>
      <c r="V54" s="1">
        <f>SUM('石巻第１:石巻第２'!V54)</f>
        <v>0</v>
      </c>
      <c r="W54" s="1">
        <f>SUM('石巻第１:石巻第２'!W54)</f>
        <v>0</v>
      </c>
      <c r="X54" s="6">
        <f>SUM('石巻第１:石巻第２'!X54)</f>
        <v>0</v>
      </c>
      <c r="Y54" s="1">
        <f>SUM('石巻第１:石巻第２'!Y54)</f>
        <v>0</v>
      </c>
      <c r="Z54" s="1">
        <f>SUM('石巻第１:石巻第２'!Z54)</f>
        <v>0</v>
      </c>
      <c r="AA54" s="1">
        <f>SUM('石巻第１:石巻第２'!AA54)</f>
        <v>0</v>
      </c>
      <c r="AB54" s="1">
        <f>SUM('石巻第１:石巻第２'!AB54)</f>
        <v>0</v>
      </c>
      <c r="AC54" s="1">
        <f>SUM('石巻第１:石巻第２'!AC54)</f>
        <v>0</v>
      </c>
      <c r="AD54" s="1">
        <f>SUM('石巻第１:石巻第２'!AD54)</f>
        <v>0</v>
      </c>
      <c r="AE54" s="1">
        <f>SUM('石巻第１:石巻第２'!AE54)</f>
        <v>0</v>
      </c>
      <c r="AF54" s="1">
        <f>SUM('石巻第１:石巻第２'!AF54)</f>
        <v>0</v>
      </c>
      <c r="AG54" s="1">
        <f>SUM('石巻第１:石巻第２'!AG54)</f>
        <v>0</v>
      </c>
      <c r="AH54" s="1">
        <f>SUM('石巻第１:石巻第２'!AH54)</f>
        <v>0</v>
      </c>
      <c r="AI54" s="1">
        <f>SUM('石巻第１:石巻第２'!AI54)</f>
        <v>0</v>
      </c>
      <c r="AJ54" s="1">
        <f>SUM('石巻第１:石巻第２'!AJ54)</f>
        <v>0</v>
      </c>
      <c r="AK54" s="1">
        <f>SUM('石巻第１:石巻第２'!AK54)</f>
        <v>0</v>
      </c>
      <c r="AL54" s="1">
        <f>SUM('石巻第１:石巻第２'!AL54)</f>
        <v>0</v>
      </c>
      <c r="AM54" s="1">
        <f>SUM('石巻第１:石巻第２'!AM54)</f>
        <v>0</v>
      </c>
      <c r="AN54" s="1">
        <f>SUM('石巻第１:石巻第２'!AN54)</f>
        <v>0</v>
      </c>
      <c r="AO54" s="1">
        <f>SUM('石巻第１:石巻第２'!AO54)</f>
        <v>0</v>
      </c>
      <c r="AP54" s="1">
        <f>SUM('石巻第１:石巻第２'!AP54)</f>
        <v>0</v>
      </c>
      <c r="AQ54" s="44" t="s">
        <v>23</v>
      </c>
      <c r="AR54" s="394" t="s">
        <v>60</v>
      </c>
      <c r="AS54" s="45"/>
      <c r="AT54" s="22"/>
    </row>
    <row r="55" spans="1:46" ht="18.75">
      <c r="A55" s="50"/>
      <c r="B55" s="395"/>
      <c r="C55" s="70" t="s">
        <v>24</v>
      </c>
      <c r="D55" s="2">
        <f>SUM('石巻第１:石巻第２'!D55)</f>
        <v>0</v>
      </c>
      <c r="E55" s="2">
        <f>SUM('石巻第１:石巻第２'!E55)</f>
        <v>0</v>
      </c>
      <c r="F55" s="2">
        <f>SUM('石巻第１:石巻第２'!F55)</f>
        <v>0</v>
      </c>
      <c r="G55" s="2">
        <f>SUM('石巻第１:石巻第２'!G55)</f>
        <v>0</v>
      </c>
      <c r="H55" s="2">
        <f>SUM('石巻第１:石巻第２'!H55)</f>
        <v>0</v>
      </c>
      <c r="I55" s="2">
        <f>SUM('石巻第１:石巻第２'!I55)</f>
        <v>0</v>
      </c>
      <c r="J55" s="2">
        <f>SUM('石巻第１:石巻第２'!J55)</f>
        <v>0</v>
      </c>
      <c r="K55" s="2">
        <f>SUM('石巻第１:石巻第２'!K55)</f>
        <v>0</v>
      </c>
      <c r="L55" s="2">
        <f>SUM('石巻第１:石巻第２'!L55)</f>
        <v>0</v>
      </c>
      <c r="M55" s="2">
        <f>SUM('石巻第１:石巻第２'!M55)</f>
        <v>0</v>
      </c>
      <c r="N55" s="2">
        <f>SUM('石巻第１:石巻第２'!N55)</f>
        <v>0</v>
      </c>
      <c r="O55" s="2">
        <f>SUM('石巻第１:石巻第２'!O55)</f>
        <v>0</v>
      </c>
      <c r="P55" s="2">
        <f>SUM('石巻第１:石巻第２'!P55)</f>
        <v>0</v>
      </c>
      <c r="Q55" s="2">
        <f>SUM('石巻第１:石巻第２'!Q55)</f>
        <v>0</v>
      </c>
      <c r="R55" s="2">
        <f>SUM('石巻第１:石巻第２'!R55)</f>
        <v>0</v>
      </c>
      <c r="S55" s="2">
        <f>SUM('石巻第１:石巻第２'!S55)</f>
        <v>0</v>
      </c>
      <c r="T55" s="2">
        <f>SUM('石巻第１:石巻第２'!T55)</f>
        <v>0</v>
      </c>
      <c r="U55" s="2">
        <f>SUM('石巻第１:石巻第２'!U55)</f>
        <v>0</v>
      </c>
      <c r="V55" s="2">
        <f>SUM('石巻第１:石巻第２'!V55)</f>
        <v>0</v>
      </c>
      <c r="W55" s="2">
        <f>SUM('石巻第１:石巻第２'!W55)</f>
        <v>0</v>
      </c>
      <c r="X55" s="7">
        <f>SUM('石巻第１:石巻第２'!X55)</f>
        <v>0</v>
      </c>
      <c r="Y55" s="2">
        <f>SUM('石巻第１:石巻第２'!Y55)</f>
        <v>0</v>
      </c>
      <c r="Z55" s="2">
        <f>SUM('石巻第１:石巻第２'!Z55)</f>
        <v>0</v>
      </c>
      <c r="AA55" s="2">
        <f>SUM('石巻第１:石巻第２'!AA55)</f>
        <v>0</v>
      </c>
      <c r="AB55" s="2">
        <f>SUM('石巻第１:石巻第２'!AB55)</f>
        <v>0</v>
      </c>
      <c r="AC55" s="2">
        <f>SUM('石巻第１:石巻第２'!AC55)</f>
        <v>0</v>
      </c>
      <c r="AD55" s="2">
        <f>SUM('石巻第１:石巻第２'!AD55)</f>
        <v>0</v>
      </c>
      <c r="AE55" s="2">
        <f>SUM('石巻第１:石巻第２'!AE55)</f>
        <v>0</v>
      </c>
      <c r="AF55" s="2">
        <f>SUM('石巻第１:石巻第２'!AF55)</f>
        <v>0</v>
      </c>
      <c r="AG55" s="2">
        <f>SUM('石巻第１:石巻第２'!AG55)</f>
        <v>0</v>
      </c>
      <c r="AH55" s="2">
        <f>SUM('石巻第１:石巻第２'!AH55)</f>
        <v>0</v>
      </c>
      <c r="AI55" s="2">
        <f>SUM('石巻第１:石巻第２'!AI55)</f>
        <v>0</v>
      </c>
      <c r="AJ55" s="2">
        <f>SUM('石巻第１:石巻第２'!AJ55)</f>
        <v>0</v>
      </c>
      <c r="AK55" s="2">
        <f>SUM('石巻第１:石巻第２'!AK55)</f>
        <v>0</v>
      </c>
      <c r="AL55" s="2">
        <f>SUM('石巻第１:石巻第２'!AL55)</f>
        <v>0</v>
      </c>
      <c r="AM55" s="2">
        <f>SUM('石巻第１:石巻第２'!AM55)</f>
        <v>0</v>
      </c>
      <c r="AN55" s="2">
        <f>SUM('石巻第１:石巻第２'!AN55)</f>
        <v>0</v>
      </c>
      <c r="AO55" s="2">
        <f>SUM('石巻第１:石巻第２'!AO55)</f>
        <v>0</v>
      </c>
      <c r="AP55" s="2">
        <f>SUM('石巻第１:石巻第２'!AP55)</f>
        <v>0</v>
      </c>
      <c r="AQ55" s="51" t="s">
        <v>24</v>
      </c>
      <c r="AR55" s="395"/>
      <c r="AS55" s="52"/>
      <c r="AT55" s="22"/>
    </row>
    <row r="56" spans="1:46" ht="18.75">
      <c r="A56" s="403" t="s">
        <v>100</v>
      </c>
      <c r="B56" s="404"/>
      <c r="C56" s="69" t="s">
        <v>23</v>
      </c>
      <c r="D56" s="1">
        <f>SUM('石巻第１:石巻第２'!D56)</f>
        <v>0</v>
      </c>
      <c r="E56" s="1">
        <f>SUM('石巻第１:石巻第２'!E56)</f>
        <v>0</v>
      </c>
      <c r="F56" s="1">
        <f>SUM('石巻第１:石巻第２'!F56)</f>
        <v>0</v>
      </c>
      <c r="G56" s="1">
        <f>SUM('石巻第１:石巻第２'!G56)</f>
        <v>0</v>
      </c>
      <c r="H56" s="1">
        <f>SUM('石巻第１:石巻第２'!H56)</f>
        <v>0</v>
      </c>
      <c r="I56" s="1">
        <f>SUM('石巻第１:石巻第２'!I56)</f>
        <v>0</v>
      </c>
      <c r="J56" s="1">
        <f>SUM('石巻第１:石巻第２'!J56)</f>
        <v>0</v>
      </c>
      <c r="K56" s="1">
        <f>SUM('石巻第１:石巻第２'!K56)</f>
        <v>0</v>
      </c>
      <c r="L56" s="1">
        <f>SUM('石巻第１:石巻第２'!L56)</f>
        <v>0</v>
      </c>
      <c r="M56" s="1">
        <f>SUM('石巻第１:石巻第２'!M56)</f>
        <v>0</v>
      </c>
      <c r="N56" s="1">
        <f>SUM('石巻第１:石巻第２'!N56)</f>
        <v>0</v>
      </c>
      <c r="O56" s="1">
        <f>SUM('石巻第１:石巻第２'!O56)</f>
        <v>0</v>
      </c>
      <c r="P56" s="1">
        <f>SUM('石巻第１:石巻第２'!P56)</f>
        <v>0</v>
      </c>
      <c r="Q56" s="1">
        <f>SUM('石巻第１:石巻第２'!Q56)</f>
        <v>0</v>
      </c>
      <c r="R56" s="1">
        <f>SUM('石巻第１:石巻第２'!R56)</f>
        <v>0</v>
      </c>
      <c r="S56" s="1">
        <f>SUM('石巻第１:石巻第２'!S56)</f>
        <v>0</v>
      </c>
      <c r="T56" s="1">
        <f>SUM('石巻第１:石巻第２'!T56)</f>
        <v>0</v>
      </c>
      <c r="U56" s="1">
        <f>SUM('石巻第１:石巻第２'!U56)</f>
        <v>0</v>
      </c>
      <c r="V56" s="1">
        <f>SUM('石巻第１:石巻第２'!V56)</f>
        <v>0</v>
      </c>
      <c r="W56" s="1">
        <f>SUM('石巻第１:石巻第２'!W56)</f>
        <v>0</v>
      </c>
      <c r="X56" s="6">
        <f>SUM('石巻第１:石巻第２'!X56)</f>
        <v>0</v>
      </c>
      <c r="Y56" s="1">
        <f>SUM('石巻第１:石巻第２'!Y56)</f>
        <v>0</v>
      </c>
      <c r="Z56" s="1">
        <f>SUM('石巻第１:石巻第２'!Z56)</f>
        <v>0</v>
      </c>
      <c r="AA56" s="1">
        <f>SUM('石巻第１:石巻第２'!AA56)</f>
        <v>0</v>
      </c>
      <c r="AB56" s="1">
        <f>SUM('石巻第１:石巻第２'!AB56)</f>
        <v>0</v>
      </c>
      <c r="AC56" s="1">
        <f>SUM('石巻第１:石巻第２'!AC56)</f>
        <v>0</v>
      </c>
      <c r="AD56" s="1">
        <f>SUM('石巻第１:石巻第２'!AD56)</f>
        <v>0</v>
      </c>
      <c r="AE56" s="1">
        <f>SUM('石巻第１:石巻第２'!AE56)</f>
        <v>0</v>
      </c>
      <c r="AF56" s="1">
        <f>SUM('石巻第１:石巻第２'!AF56)</f>
        <v>0</v>
      </c>
      <c r="AG56" s="1">
        <f>SUM('石巻第１:石巻第２'!AG56)</f>
        <v>0</v>
      </c>
      <c r="AH56" s="1">
        <f>SUM('石巻第１:石巻第２'!AH56)</f>
        <v>0</v>
      </c>
      <c r="AI56" s="1">
        <f>SUM('石巻第１:石巻第２'!AI56)</f>
        <v>0</v>
      </c>
      <c r="AJ56" s="1">
        <f>SUM('石巻第１:石巻第２'!AJ56)</f>
        <v>0</v>
      </c>
      <c r="AK56" s="1">
        <f>SUM('石巻第１:石巻第２'!AK56)</f>
        <v>0</v>
      </c>
      <c r="AL56" s="1">
        <f>SUM('石巻第１:石巻第２'!AL56)</f>
        <v>0</v>
      </c>
      <c r="AM56" s="1">
        <f>SUM('石巻第１:石巻第２'!AM56)</f>
        <v>0</v>
      </c>
      <c r="AN56" s="1">
        <f>SUM('石巻第１:石巻第２'!AN56)</f>
        <v>0</v>
      </c>
      <c r="AO56" s="1">
        <f>SUM('石巻第１:石巻第２'!AO56)</f>
        <v>0</v>
      </c>
      <c r="AP56" s="1">
        <f>SUM('石巻第１:石巻第２'!AP56)</f>
        <v>0</v>
      </c>
      <c r="AQ56" s="57" t="s">
        <v>23</v>
      </c>
      <c r="AR56" s="409" t="s">
        <v>101</v>
      </c>
      <c r="AS56" s="410"/>
      <c r="AT56" s="22"/>
    </row>
    <row r="57" spans="1:46" ht="18.75">
      <c r="A57" s="405"/>
      <c r="B57" s="406"/>
      <c r="C57" s="70" t="s">
        <v>24</v>
      </c>
      <c r="D57" s="2">
        <f>SUM('石巻第１:石巻第２'!D57)</f>
        <v>0</v>
      </c>
      <c r="E57" s="2">
        <f>SUM('石巻第１:石巻第２'!E57)</f>
        <v>0</v>
      </c>
      <c r="F57" s="2">
        <f>SUM('石巻第１:石巻第２'!F57)</f>
        <v>0</v>
      </c>
      <c r="G57" s="2">
        <f>SUM('石巻第１:石巻第２'!G57)</f>
        <v>0</v>
      </c>
      <c r="H57" s="2">
        <f>SUM('石巻第１:石巻第２'!H57)</f>
        <v>0</v>
      </c>
      <c r="I57" s="2">
        <f>SUM('石巻第１:石巻第２'!I57)</f>
        <v>0</v>
      </c>
      <c r="J57" s="2">
        <f>SUM('石巻第１:石巻第２'!J57)</f>
        <v>0</v>
      </c>
      <c r="K57" s="2">
        <f>SUM('石巻第１:石巻第２'!K57)</f>
        <v>0</v>
      </c>
      <c r="L57" s="2">
        <f>SUM('石巻第１:石巻第２'!L57)</f>
        <v>0</v>
      </c>
      <c r="M57" s="2">
        <f>SUM('石巻第１:石巻第２'!M57)</f>
        <v>0</v>
      </c>
      <c r="N57" s="2">
        <f>SUM('石巻第１:石巻第２'!N57)</f>
        <v>0</v>
      </c>
      <c r="O57" s="2">
        <f>SUM('石巻第１:石巻第２'!O57)</f>
        <v>0</v>
      </c>
      <c r="P57" s="2">
        <f>SUM('石巻第１:石巻第２'!P57)</f>
        <v>0</v>
      </c>
      <c r="Q57" s="2">
        <f>SUM('石巻第１:石巻第２'!Q57)</f>
        <v>0</v>
      </c>
      <c r="R57" s="2">
        <f>SUM('石巻第１:石巻第２'!R57)</f>
        <v>0</v>
      </c>
      <c r="S57" s="2">
        <f>SUM('石巻第１:石巻第２'!S57)</f>
        <v>0</v>
      </c>
      <c r="T57" s="2">
        <f>SUM('石巻第１:石巻第２'!T57)</f>
        <v>0</v>
      </c>
      <c r="U57" s="2">
        <f>SUM('石巻第１:石巻第２'!U57)</f>
        <v>0</v>
      </c>
      <c r="V57" s="2">
        <f>SUM('石巻第１:石巻第２'!V57)</f>
        <v>0</v>
      </c>
      <c r="W57" s="2">
        <f>SUM('石巻第１:石巻第２'!W57)</f>
        <v>0</v>
      </c>
      <c r="X57" s="7">
        <f>SUM('石巻第１:石巻第２'!X57)</f>
        <v>0</v>
      </c>
      <c r="Y57" s="2">
        <f>SUM('石巻第１:石巻第２'!Y57)</f>
        <v>0</v>
      </c>
      <c r="Z57" s="2">
        <f>SUM('石巻第１:石巻第２'!Z57)</f>
        <v>0</v>
      </c>
      <c r="AA57" s="2">
        <f>SUM('石巻第１:石巻第２'!AA57)</f>
        <v>0</v>
      </c>
      <c r="AB57" s="2">
        <f>SUM('石巻第１:石巻第２'!AB57)</f>
        <v>0</v>
      </c>
      <c r="AC57" s="2">
        <f>SUM('石巻第１:石巻第２'!AC57)</f>
        <v>0</v>
      </c>
      <c r="AD57" s="2">
        <f>SUM('石巻第１:石巻第２'!AD57)</f>
        <v>0</v>
      </c>
      <c r="AE57" s="2">
        <f>SUM('石巻第１:石巻第２'!AE57)</f>
        <v>0</v>
      </c>
      <c r="AF57" s="2">
        <f>SUM('石巻第１:石巻第２'!AF57)</f>
        <v>0</v>
      </c>
      <c r="AG57" s="2">
        <f>SUM('石巻第１:石巻第２'!AG57)</f>
        <v>0</v>
      </c>
      <c r="AH57" s="2">
        <f>SUM('石巻第１:石巻第２'!AH57)</f>
        <v>0</v>
      </c>
      <c r="AI57" s="2">
        <f>SUM('石巻第１:石巻第２'!AI57)</f>
        <v>0</v>
      </c>
      <c r="AJ57" s="2">
        <f>SUM('石巻第１:石巻第２'!AJ57)</f>
        <v>0</v>
      </c>
      <c r="AK57" s="2">
        <f>SUM('石巻第１:石巻第２'!AK57)</f>
        <v>0</v>
      </c>
      <c r="AL57" s="2">
        <f>SUM('石巻第１:石巻第２'!AL57)</f>
        <v>0</v>
      </c>
      <c r="AM57" s="2">
        <f>SUM('石巻第１:石巻第２'!AM57)</f>
        <v>0</v>
      </c>
      <c r="AN57" s="2">
        <f>SUM('石巻第１:石巻第２'!AN57)</f>
        <v>0</v>
      </c>
      <c r="AO57" s="2">
        <f>SUM('石巻第１:石巻第２'!AO57)</f>
        <v>0</v>
      </c>
      <c r="AP57" s="2">
        <f>SUM('石巻第１:石巻第２'!AP57)</f>
        <v>0</v>
      </c>
      <c r="AQ57" s="58" t="s">
        <v>24</v>
      </c>
      <c r="AR57" s="411"/>
      <c r="AS57" s="412"/>
      <c r="AT57" s="22"/>
    </row>
    <row r="58" spans="1:46" ht="18.75">
      <c r="A58" s="23" t="s">
        <v>0</v>
      </c>
      <c r="C58" s="71" t="s">
        <v>23</v>
      </c>
      <c r="D58" s="3">
        <f>SUM('石巻第１:石巻第２'!D58)</f>
        <v>41</v>
      </c>
      <c r="E58" s="3">
        <f>SUM('石巻第１:石巻第２'!E58)</f>
        <v>56.910000000000004</v>
      </c>
      <c r="F58" s="3">
        <f>SUM('石巻第１:石巻第２'!F58)</f>
        <v>21242.327</v>
      </c>
      <c r="G58" s="3">
        <f>SUM('石巻第１:石巻第２'!G58)</f>
        <v>20</v>
      </c>
      <c r="H58" s="3">
        <f>SUM('石巻第１:石巻第２'!H58)</f>
        <v>9.144</v>
      </c>
      <c r="I58" s="3">
        <f>SUM('石巻第１:石巻第２'!I58)</f>
        <v>1528.1100000000001</v>
      </c>
      <c r="J58" s="3">
        <f>SUM('石巻第１:石巻第２'!J58)</f>
        <v>0</v>
      </c>
      <c r="K58" s="3">
        <f>SUM('石巻第１:石巻第２'!K58)</f>
        <v>0</v>
      </c>
      <c r="L58" s="3">
        <f>SUM('石巻第１:石巻第２'!L58)</f>
        <v>0</v>
      </c>
      <c r="M58" s="3">
        <f>SUM('石巻第１:石巻第２'!M58)</f>
        <v>0</v>
      </c>
      <c r="N58" s="3">
        <f>SUM('石巻第１:石巻第２'!N58)</f>
        <v>0</v>
      </c>
      <c r="O58" s="3">
        <f>SUM('石巻第１:石巻第２'!O58)</f>
        <v>0</v>
      </c>
      <c r="P58" s="3">
        <f>SUM('石巻第１:石巻第２'!P58)</f>
        <v>0</v>
      </c>
      <c r="Q58" s="3">
        <f>SUM('石巻第１:石巻第２'!Q58)</f>
        <v>0</v>
      </c>
      <c r="R58" s="3">
        <f>SUM('石巻第１:石巻第２'!R58)</f>
        <v>0</v>
      </c>
      <c r="S58" s="3">
        <f>SUM('石巻第１:石巻第２'!S58)</f>
        <v>0</v>
      </c>
      <c r="T58" s="3">
        <f>SUM('石巻第１:石巻第２'!T58)</f>
        <v>0</v>
      </c>
      <c r="U58" s="3">
        <f>SUM('石巻第１:石巻第２'!U58)</f>
        <v>0</v>
      </c>
      <c r="V58" s="3">
        <f>SUM('石巻第１:石巻第２'!V58)</f>
        <v>0</v>
      </c>
      <c r="W58" s="3">
        <f>SUM('石巻第１:石巻第２'!W58)</f>
        <v>0</v>
      </c>
      <c r="X58" s="4">
        <f>SUM('石巻第１:石巻第２'!X58)</f>
        <v>0</v>
      </c>
      <c r="Y58" s="3">
        <f>SUM('石巻第１:石巻第２'!Y58)</f>
        <v>0</v>
      </c>
      <c r="Z58" s="3">
        <f>SUM('石巻第１:石巻第２'!Z58)</f>
        <v>0</v>
      </c>
      <c r="AA58" s="3">
        <f>SUM('石巻第１:石巻第２'!AA58)</f>
        <v>0</v>
      </c>
      <c r="AB58" s="3">
        <f>SUM('石巻第１:石巻第２'!AB58)</f>
        <v>0</v>
      </c>
      <c r="AC58" s="3">
        <f>SUM('石巻第１:石巻第２'!AC58)</f>
        <v>0</v>
      </c>
      <c r="AD58" s="3">
        <f>SUM('石巻第１:石巻第２'!AD58)</f>
        <v>0</v>
      </c>
      <c r="AE58" s="3">
        <f>SUM('石巻第１:石巻第２'!AE58)</f>
        <v>0</v>
      </c>
      <c r="AF58" s="3">
        <f>SUM('石巻第１:石巻第２'!AF58)</f>
        <v>0</v>
      </c>
      <c r="AG58" s="3">
        <f>SUM('石巻第１:石巻第２'!AG58)</f>
        <v>0</v>
      </c>
      <c r="AH58" s="3">
        <f>SUM('石巻第１:石巻第２'!AH58)</f>
        <v>5</v>
      </c>
      <c r="AI58" s="3">
        <f>SUM('石巻第１:石巻第２'!AI58)</f>
        <v>3.7326</v>
      </c>
      <c r="AJ58" s="3">
        <f>SUM('石巻第１:石巻第２'!AJ58)</f>
        <v>1390.347</v>
      </c>
      <c r="AK58" s="3">
        <f>SUM('石巻第１:石巻第２'!AK58)</f>
        <v>6</v>
      </c>
      <c r="AL58" s="3">
        <f>SUM('石巻第１:石巻第２'!AL58)</f>
        <v>2.8844</v>
      </c>
      <c r="AM58" s="3">
        <f>SUM('石巻第１:石巻第２'!AM58)</f>
        <v>1041.768</v>
      </c>
      <c r="AN58" s="3">
        <f>SUM('石巻第１:石巻第２'!AN58)</f>
        <v>72</v>
      </c>
      <c r="AO58" s="3">
        <f>SUM('石巻第１:石巻第２'!AO58)</f>
        <v>72.671</v>
      </c>
      <c r="AP58" s="3">
        <f>SUM('石巻第１:石巻第２'!AP58)</f>
        <v>25202.552000000003</v>
      </c>
      <c r="AQ58" s="59" t="s">
        <v>23</v>
      </c>
      <c r="AR58" s="60"/>
      <c r="AS58" s="45" t="s">
        <v>0</v>
      </c>
      <c r="AT58" s="22"/>
    </row>
    <row r="59" spans="1:46" ht="18.75">
      <c r="A59" s="401" t="s">
        <v>62</v>
      </c>
      <c r="B59" s="402"/>
      <c r="C59" s="69" t="s">
        <v>63</v>
      </c>
      <c r="D59" s="1">
        <f>SUM('石巻第１:石巻第２'!D59)</f>
        <v>0</v>
      </c>
      <c r="E59" s="1">
        <f>SUM('石巻第１:石巻第２'!E59)</f>
        <v>0</v>
      </c>
      <c r="F59" s="1">
        <f>SUM('石巻第１:石巻第２'!F59)</f>
        <v>0</v>
      </c>
      <c r="G59" s="1">
        <f>SUM('石巻第１:石巻第２'!G59)</f>
        <v>0</v>
      </c>
      <c r="H59" s="1">
        <f>SUM('石巻第１:石巻第２'!H59)</f>
        <v>0</v>
      </c>
      <c r="I59" s="1">
        <f>SUM('石巻第１:石巻第２'!I59)</f>
        <v>0</v>
      </c>
      <c r="J59" s="1">
        <f>SUM('石巻第１:石巻第２'!J59)</f>
        <v>0</v>
      </c>
      <c r="K59" s="1">
        <f>SUM('石巻第１:石巻第２'!K59)</f>
        <v>0</v>
      </c>
      <c r="L59" s="1">
        <f>SUM('石巻第１:石巻第２'!L59)</f>
        <v>0</v>
      </c>
      <c r="M59" s="1">
        <f>SUM('石巻第１:石巻第２'!M59)</f>
        <v>0</v>
      </c>
      <c r="N59" s="1">
        <f>SUM('石巻第１:石巻第２'!N59)</f>
        <v>0</v>
      </c>
      <c r="O59" s="1">
        <f>SUM('石巻第１:石巻第２'!O59)</f>
        <v>0</v>
      </c>
      <c r="P59" s="1">
        <f>SUM('石巻第１:石巻第２'!P59)</f>
        <v>0</v>
      </c>
      <c r="Q59" s="1">
        <f>SUM('石巻第１:石巻第２'!Q59)</f>
        <v>0</v>
      </c>
      <c r="R59" s="1">
        <f>SUM('石巻第１:石巻第２'!R59)</f>
        <v>0</v>
      </c>
      <c r="S59" s="1">
        <f>SUM('石巻第１:石巻第２'!S59)</f>
        <v>0</v>
      </c>
      <c r="T59" s="1">
        <f>SUM('石巻第１:石巻第２'!T59)</f>
        <v>0</v>
      </c>
      <c r="U59" s="1">
        <f>SUM('石巻第１:石巻第２'!U59)</f>
        <v>0</v>
      </c>
      <c r="V59" s="1">
        <f>SUM('石巻第１:石巻第２'!V59)</f>
        <v>0</v>
      </c>
      <c r="W59" s="1">
        <f>SUM('石巻第１:石巻第２'!W59)</f>
        <v>0</v>
      </c>
      <c r="X59" s="6">
        <f>SUM('石巻第１:石巻第２'!X59)</f>
        <v>0</v>
      </c>
      <c r="Y59" s="1">
        <f>SUM('石巻第１:石巻第２'!Y59)</f>
        <v>0</v>
      </c>
      <c r="Z59" s="1">
        <f>SUM('石巻第１:石巻第２'!Z59)</f>
        <v>0</v>
      </c>
      <c r="AA59" s="1">
        <f>SUM('石巻第１:石巻第２'!AA59)</f>
        <v>0</v>
      </c>
      <c r="AB59" s="1">
        <f>SUM('石巻第１:石巻第２'!AB59)</f>
        <v>0</v>
      </c>
      <c r="AC59" s="1">
        <f>SUM('石巻第１:石巻第２'!AC59)</f>
        <v>0</v>
      </c>
      <c r="AD59" s="1">
        <f>SUM('石巻第１:石巻第２'!AD59)</f>
        <v>0</v>
      </c>
      <c r="AE59" s="1">
        <f>SUM('石巻第１:石巻第２'!AE59)</f>
        <v>0</v>
      </c>
      <c r="AF59" s="1">
        <f>SUM('石巻第１:石巻第２'!AF59)</f>
        <v>0</v>
      </c>
      <c r="AG59" s="1">
        <f>SUM('石巻第１:石巻第２'!AG59)</f>
        <v>0</v>
      </c>
      <c r="AH59" s="1">
        <f>SUM('石巻第１:石巻第２'!AH59)</f>
        <v>0</v>
      </c>
      <c r="AI59" s="1">
        <f>SUM('石巻第１:石巻第２'!AI59)</f>
        <v>0</v>
      </c>
      <c r="AJ59" s="1">
        <f>SUM('石巻第１:石巻第２'!AJ59)</f>
        <v>0</v>
      </c>
      <c r="AK59" s="1">
        <f>SUM('石巻第１:石巻第２'!AK59)</f>
        <v>0</v>
      </c>
      <c r="AL59" s="1">
        <f>SUM('石巻第１:石巻第２'!AL59)</f>
        <v>0</v>
      </c>
      <c r="AM59" s="1">
        <f>SUM('石巻第１:石巻第２'!AM59)</f>
        <v>0</v>
      </c>
      <c r="AN59" s="1">
        <f>SUM('石巻第１:石巻第２'!AN59)</f>
        <v>0</v>
      </c>
      <c r="AO59" s="1">
        <f>SUM('石巻第１:石巻第２'!AO59)</f>
        <v>0</v>
      </c>
      <c r="AP59" s="1">
        <f>SUM('石巻第１:石巻第２'!AP59)</f>
        <v>0</v>
      </c>
      <c r="AQ59" s="59" t="s">
        <v>63</v>
      </c>
      <c r="AR59" s="407" t="s">
        <v>62</v>
      </c>
      <c r="AS59" s="408"/>
      <c r="AT59" s="22"/>
    </row>
    <row r="60" spans="1:46" ht="18.75">
      <c r="A60" s="36"/>
      <c r="B60" s="37"/>
      <c r="C60" s="70" t="s">
        <v>24</v>
      </c>
      <c r="D60" s="2">
        <f>SUM('石巻第１:石巻第２'!D60)</f>
        <v>8</v>
      </c>
      <c r="E60" s="2">
        <f>SUM('石巻第１:石巻第２'!E60)</f>
        <v>61.007</v>
      </c>
      <c r="F60" s="2">
        <f>SUM('石巻第１:石巻第２'!F60)</f>
        <v>18933.024</v>
      </c>
      <c r="G60" s="2">
        <f>SUM('石巻第１:石巻第２'!G60)</f>
        <v>7</v>
      </c>
      <c r="H60" s="2">
        <f>SUM('石巻第１:石巻第２'!H60)</f>
        <v>47.315</v>
      </c>
      <c r="I60" s="2">
        <f>SUM('石巻第１:石巻第２'!I60)</f>
        <v>9393.71</v>
      </c>
      <c r="J60" s="2">
        <f>SUM('石巻第１:石巻第２'!J60)</f>
        <v>0</v>
      </c>
      <c r="K60" s="2">
        <f>SUM('石巻第１:石巻第２'!K60)</f>
        <v>0</v>
      </c>
      <c r="L60" s="2">
        <f>SUM('石巻第１:石巻第２'!L60)</f>
        <v>0</v>
      </c>
      <c r="M60" s="2">
        <f>SUM('石巻第１:石巻第２'!M60)</f>
        <v>0</v>
      </c>
      <c r="N60" s="2">
        <f>SUM('石巻第１:石巻第２'!N60)</f>
        <v>0</v>
      </c>
      <c r="O60" s="2">
        <f>SUM('石巻第１:石巻第２'!O60)</f>
        <v>0</v>
      </c>
      <c r="P60" s="2">
        <f>SUM('石巻第１:石巻第２'!P60)</f>
        <v>0</v>
      </c>
      <c r="Q60" s="2">
        <f>SUM('石巻第１:石巻第２'!Q60)</f>
        <v>0</v>
      </c>
      <c r="R60" s="2">
        <f>SUM('石巻第１:石巻第２'!R60)</f>
        <v>0</v>
      </c>
      <c r="S60" s="2">
        <f>SUM('石巻第１:石巻第２'!S60)</f>
        <v>0</v>
      </c>
      <c r="T60" s="2">
        <f>SUM('石巻第１:石巻第２'!T60)</f>
        <v>0</v>
      </c>
      <c r="U60" s="2">
        <f>SUM('石巻第１:石巻第２'!U60)</f>
        <v>0</v>
      </c>
      <c r="V60" s="2">
        <f>SUM('石巻第１:石巻第２'!V60)</f>
        <v>0</v>
      </c>
      <c r="W60" s="2">
        <f>SUM('石巻第１:石巻第２'!W60)</f>
        <v>0</v>
      </c>
      <c r="X60" s="7">
        <f>SUM('石巻第１:石巻第２'!X60)</f>
        <v>0</v>
      </c>
      <c r="Y60" s="2">
        <f>SUM('石巻第１:石巻第２'!Y60)</f>
        <v>0</v>
      </c>
      <c r="Z60" s="2">
        <f>SUM('石巻第１:石巻第２'!Z60)</f>
        <v>0</v>
      </c>
      <c r="AA60" s="2">
        <f>SUM('石巻第１:石巻第２'!AA60)</f>
        <v>0</v>
      </c>
      <c r="AB60" s="2">
        <f>SUM('石巻第１:石巻第２'!AB60)</f>
        <v>0</v>
      </c>
      <c r="AC60" s="2">
        <f>SUM('石巻第１:石巻第２'!AC60)</f>
        <v>0</v>
      </c>
      <c r="AD60" s="2">
        <f>SUM('石巻第１:石巻第２'!AD60)</f>
        <v>0</v>
      </c>
      <c r="AE60" s="2">
        <f>SUM('石巻第１:石巻第２'!AE60)</f>
        <v>0</v>
      </c>
      <c r="AF60" s="2">
        <f>SUM('石巻第１:石巻第２'!AF60)</f>
        <v>0</v>
      </c>
      <c r="AG60" s="2">
        <f>SUM('石巻第１:石巻第２'!AG60)</f>
        <v>0</v>
      </c>
      <c r="AH60" s="2">
        <f>SUM('石巻第１:石巻第２'!AH60)</f>
        <v>0</v>
      </c>
      <c r="AI60" s="2">
        <f>SUM('石巻第１:石巻第２'!AI60)</f>
        <v>0</v>
      </c>
      <c r="AJ60" s="2">
        <f>SUM('石巻第１:石巻第２'!AJ60)</f>
        <v>0</v>
      </c>
      <c r="AK60" s="2">
        <f>SUM('石巻第１:石巻第２'!AK60)</f>
        <v>0</v>
      </c>
      <c r="AL60" s="2">
        <f>SUM('石巻第１:石巻第２'!AL60)</f>
        <v>0</v>
      </c>
      <c r="AM60" s="2">
        <f>SUM('石巻第１:石巻第２'!AM60)</f>
        <v>0</v>
      </c>
      <c r="AN60" s="2">
        <f>SUM('石巻第１:石巻第２'!AN60)</f>
        <v>15</v>
      </c>
      <c r="AO60" s="2">
        <f>SUM('石巻第１:石巻第２'!AO60)</f>
        <v>108.322</v>
      </c>
      <c r="AP60" s="2">
        <f>SUM('石巻第１:石巻第２'!AP60)</f>
        <v>28326.734</v>
      </c>
      <c r="AQ60" s="58" t="s">
        <v>24</v>
      </c>
      <c r="AR60" s="37"/>
      <c r="AS60" s="52"/>
      <c r="AT60" s="22"/>
    </row>
    <row r="61" spans="1:46" ht="18.75">
      <c r="A61" s="23" t="s">
        <v>0</v>
      </c>
      <c r="C61" s="71" t="s">
        <v>23</v>
      </c>
      <c r="D61" s="3">
        <f>SUM('石巻第１:石巻第２'!D61)</f>
        <v>859</v>
      </c>
      <c r="E61" s="3">
        <f>SUM('石巻第１:石巻第２'!E61)</f>
        <v>2995.902</v>
      </c>
      <c r="F61" s="3">
        <f>SUM('石巻第１:石巻第２'!F61)</f>
        <v>600550.034</v>
      </c>
      <c r="G61" s="3">
        <f>SUM('石巻第１:石巻第２'!G61)</f>
        <v>700</v>
      </c>
      <c r="H61" s="3">
        <f>SUM('石巻第１:石巻第２'!H61)</f>
        <v>2951.188</v>
      </c>
      <c r="I61" s="3">
        <f>SUM('石巻第１:石巻第２'!I61)</f>
        <v>485495.793</v>
      </c>
      <c r="J61" s="3">
        <f>SUM('石巻第１:石巻第２'!J61)</f>
        <v>0</v>
      </c>
      <c r="K61" s="3">
        <f>SUM('石巻第１:石巻第２'!K61)</f>
        <v>0</v>
      </c>
      <c r="L61" s="3">
        <f>SUM('石巻第１:石巻第２'!L61)</f>
        <v>0</v>
      </c>
      <c r="M61" s="3">
        <f>SUM('石巻第１:石巻第２'!M61)</f>
        <v>0</v>
      </c>
      <c r="N61" s="3">
        <f>SUM('石巻第１:石巻第２'!N61)</f>
        <v>0</v>
      </c>
      <c r="O61" s="3">
        <f>SUM('石巻第１:石巻第２'!O61)</f>
        <v>0</v>
      </c>
      <c r="P61" s="3">
        <f>SUM('石巻第１:石巻第２'!P61)</f>
        <v>0</v>
      </c>
      <c r="Q61" s="3">
        <f>SUM('石巻第１:石巻第２'!Q61)</f>
        <v>0</v>
      </c>
      <c r="R61" s="3">
        <f>SUM('石巻第１:石巻第２'!R61)</f>
        <v>0</v>
      </c>
      <c r="S61" s="3">
        <f>SUM('石巻第１:石巻第２'!S61)</f>
        <v>0</v>
      </c>
      <c r="T61" s="3">
        <f>SUM('石巻第１:石巻第２'!T61)</f>
        <v>0</v>
      </c>
      <c r="U61" s="3">
        <f>SUM('石巻第１:石巻第２'!U61)</f>
        <v>0</v>
      </c>
      <c r="V61" s="3">
        <f>SUM('石巻第１:石巻第２'!V61)</f>
        <v>26</v>
      </c>
      <c r="W61" s="3">
        <f>SUM('石巻第１:石巻第２'!W61)</f>
        <v>15.0896</v>
      </c>
      <c r="X61" s="4">
        <f>SUM('石巻第１:石巻第２'!X61)</f>
        <v>4965.623</v>
      </c>
      <c r="Y61" s="3">
        <f>SUM('石巻第１:石巻第２'!Y61)</f>
        <v>160</v>
      </c>
      <c r="Z61" s="3">
        <f>SUM('石巻第１:石巻第２'!Z61)</f>
        <v>125.5214</v>
      </c>
      <c r="AA61" s="3">
        <f>SUM('石巻第１:石巻第２'!AA61)</f>
        <v>37779.130999999994</v>
      </c>
      <c r="AB61" s="3">
        <f>SUM('石巻第１:石巻第２'!AB61)</f>
        <v>416</v>
      </c>
      <c r="AC61" s="3">
        <f>SUM('石巻第１:石巻第２'!AC61)</f>
        <v>2116.3655</v>
      </c>
      <c r="AD61" s="3">
        <f>SUM('石巻第１:石巻第２'!AD61)</f>
        <v>262875.622</v>
      </c>
      <c r="AE61" s="3">
        <f>SUM('石巻第１:石巻第２'!AE61)</f>
        <v>617</v>
      </c>
      <c r="AF61" s="3">
        <f>SUM('石巻第１:石巻第２'!AF61)</f>
        <v>3409.1286</v>
      </c>
      <c r="AG61" s="3">
        <f>SUM('石巻第１:石巻第２'!AG61)</f>
        <v>441609.885</v>
      </c>
      <c r="AH61" s="3">
        <f>SUM('石巻第１:石巻第２'!AH61)</f>
        <v>544</v>
      </c>
      <c r="AI61" s="3">
        <f>SUM('石巻第１:石巻第２'!AI61)</f>
        <v>2843.1895999999997</v>
      </c>
      <c r="AJ61" s="3">
        <f>SUM('石巻第１:石巻第２'!AJ61)</f>
        <v>415892.152</v>
      </c>
      <c r="AK61" s="3">
        <f>SUM('石巻第１:石巻第２'!AK61)</f>
        <v>580</v>
      </c>
      <c r="AL61" s="3">
        <f>SUM('石巻第１:石巻第２'!AL61)</f>
        <v>3552.2064</v>
      </c>
      <c r="AM61" s="3">
        <f>SUM('石巻第１:石巻第２'!AM61)</f>
        <v>446825.94099999993</v>
      </c>
      <c r="AN61" s="3">
        <f>SUM('石巻第１:石巻第２'!AN61)</f>
        <v>3902</v>
      </c>
      <c r="AO61" s="3">
        <f>SUM('石巻第１:石巻第２'!AO61)</f>
        <v>18008.591099999998</v>
      </c>
      <c r="AP61" s="3">
        <f>SUM('石巻第１:石巻第２'!AP61)</f>
        <v>2695994.181</v>
      </c>
      <c r="AQ61" s="59" t="s">
        <v>23</v>
      </c>
      <c r="AR61" s="61"/>
      <c r="AS61" s="45" t="s">
        <v>0</v>
      </c>
      <c r="AT61" s="22"/>
    </row>
    <row r="62" spans="1:46" ht="18.75">
      <c r="A62" s="413" t="s">
        <v>102</v>
      </c>
      <c r="B62" s="414"/>
      <c r="C62" s="69" t="s">
        <v>63</v>
      </c>
      <c r="D62" s="1">
        <f>SUM('石巻第１:石巻第２'!D62)</f>
        <v>0</v>
      </c>
      <c r="E62" s="1">
        <f>SUM('石巻第１:石巻第２'!E62)</f>
        <v>0</v>
      </c>
      <c r="F62" s="1">
        <f>SUM('石巻第１:石巻第２'!F62)</f>
        <v>0</v>
      </c>
      <c r="G62" s="1">
        <f>SUM('石巻第１:石巻第２'!G62)</f>
        <v>0</v>
      </c>
      <c r="H62" s="1">
        <f>SUM('石巻第１:石巻第２'!H62)</f>
        <v>0</v>
      </c>
      <c r="I62" s="1">
        <f>SUM('石巻第１:石巻第２'!I62)</f>
        <v>0</v>
      </c>
      <c r="J62" s="1">
        <f>SUM('石巻第１:石巻第２'!J62)</f>
        <v>0</v>
      </c>
      <c r="K62" s="1">
        <f>SUM('石巻第１:石巻第２'!K62)</f>
        <v>0</v>
      </c>
      <c r="L62" s="1">
        <f>SUM('石巻第１:石巻第２'!L62)</f>
        <v>0</v>
      </c>
      <c r="M62" s="1">
        <f>SUM('石巻第１:石巻第２'!M62)</f>
        <v>0</v>
      </c>
      <c r="N62" s="1">
        <f>SUM('石巻第１:石巻第２'!N62)</f>
        <v>0</v>
      </c>
      <c r="O62" s="1">
        <f>SUM('石巻第１:石巻第２'!O62)</f>
        <v>0</v>
      </c>
      <c r="P62" s="1">
        <f>SUM('石巻第１:石巻第２'!P62)</f>
        <v>0</v>
      </c>
      <c r="Q62" s="1">
        <f>SUM('石巻第１:石巻第２'!Q62)</f>
        <v>0</v>
      </c>
      <c r="R62" s="1">
        <f>SUM('石巻第１:石巻第２'!R62)</f>
        <v>0</v>
      </c>
      <c r="S62" s="1">
        <f>SUM('石巻第１:石巻第２'!S62)</f>
        <v>0</v>
      </c>
      <c r="T62" s="1">
        <f>SUM('石巻第１:石巻第２'!T62)</f>
        <v>0</v>
      </c>
      <c r="U62" s="1">
        <f>SUM('石巻第１:石巻第２'!U62)</f>
        <v>0</v>
      </c>
      <c r="V62" s="1">
        <f>SUM('石巻第１:石巻第２'!V62)</f>
        <v>0</v>
      </c>
      <c r="W62" s="1">
        <f>SUM('石巻第１:石巻第２'!W62)</f>
        <v>0</v>
      </c>
      <c r="X62" s="6">
        <f>SUM('石巻第１:石巻第２'!X62)</f>
        <v>0</v>
      </c>
      <c r="Y62" s="1">
        <f>SUM('石巻第１:石巻第２'!Y62)</f>
        <v>0</v>
      </c>
      <c r="Z62" s="1">
        <f>SUM('石巻第１:石巻第２'!Z62)</f>
        <v>0</v>
      </c>
      <c r="AA62" s="1">
        <f>SUM('石巻第１:石巻第２'!AA62)</f>
        <v>0</v>
      </c>
      <c r="AB62" s="1">
        <f>SUM('石巻第１:石巻第２'!AB62)</f>
        <v>0</v>
      </c>
      <c r="AC62" s="1">
        <f>SUM('石巻第１:石巻第２'!AC62)</f>
        <v>0</v>
      </c>
      <c r="AD62" s="1">
        <f>SUM('石巻第１:石巻第２'!AD62)</f>
        <v>0</v>
      </c>
      <c r="AE62" s="1">
        <f>SUM('石巻第１:石巻第２'!AE62)</f>
        <v>0</v>
      </c>
      <c r="AF62" s="1">
        <f>SUM('石巻第１:石巻第２'!AF62)</f>
        <v>0</v>
      </c>
      <c r="AG62" s="1">
        <f>SUM('石巻第１:石巻第２'!AG62)</f>
        <v>0</v>
      </c>
      <c r="AH62" s="1">
        <f>SUM('石巻第１:石巻第２'!AH62)</f>
        <v>0</v>
      </c>
      <c r="AI62" s="1">
        <f>SUM('石巻第１:石巻第２'!AI62)</f>
        <v>0</v>
      </c>
      <c r="AJ62" s="1">
        <f>SUM('石巻第１:石巻第２'!AJ62)</f>
        <v>0</v>
      </c>
      <c r="AK62" s="1">
        <f>SUM('石巻第１:石巻第２'!AK62)</f>
        <v>0</v>
      </c>
      <c r="AL62" s="1">
        <f>SUM('石巻第１:石巻第２'!AL62)</f>
        <v>0</v>
      </c>
      <c r="AM62" s="1">
        <f>SUM('石巻第１:石巻第２'!AM62)</f>
        <v>0</v>
      </c>
      <c r="AN62" s="1">
        <f>SUM('石巻第１:石巻第２'!AN62)</f>
        <v>0</v>
      </c>
      <c r="AO62" s="1">
        <f>SUM('石巻第１:石巻第２'!AO62)</f>
        <v>0</v>
      </c>
      <c r="AP62" s="1">
        <f>SUM('石巻第１:石巻第２'!AP62)</f>
        <v>0</v>
      </c>
      <c r="AQ62" s="59" t="s">
        <v>79</v>
      </c>
      <c r="AR62" s="399" t="s">
        <v>103</v>
      </c>
      <c r="AS62" s="400"/>
      <c r="AT62" s="22"/>
    </row>
    <row r="63" spans="1:46" ht="18.75">
      <c r="A63" s="36"/>
      <c r="B63" s="37"/>
      <c r="C63" s="70" t="s">
        <v>24</v>
      </c>
      <c r="D63" s="2">
        <f>SUM('石巻第１:石巻第２'!D63)</f>
        <v>12</v>
      </c>
      <c r="E63" s="2">
        <f>SUM('石巻第１:石巻第２'!E63)</f>
        <v>986.2389999999999</v>
      </c>
      <c r="F63" s="2">
        <f>SUM('石巻第１:石巻第２'!F63)</f>
        <v>68600.535</v>
      </c>
      <c r="G63" s="2">
        <f>SUM('石巻第１:石巻第２'!G63)</f>
        <v>10</v>
      </c>
      <c r="H63" s="2">
        <f>SUM('石巻第１:石巻第２'!H63)</f>
        <v>574.44</v>
      </c>
      <c r="I63" s="2">
        <f>SUM('石巻第１:石巻第２'!I63)</f>
        <v>27021.449</v>
      </c>
      <c r="J63" s="2">
        <f>SUM('石巻第１:石巻第２'!J63)</f>
        <v>0</v>
      </c>
      <c r="K63" s="2">
        <f>SUM('石巻第１:石巻第２'!K63)</f>
        <v>0</v>
      </c>
      <c r="L63" s="2">
        <f>SUM('石巻第１:石巻第２'!L63)</f>
        <v>0</v>
      </c>
      <c r="M63" s="2">
        <f>SUM('石巻第１:石巻第２'!M63)</f>
        <v>0</v>
      </c>
      <c r="N63" s="2">
        <f>SUM('石巻第１:石巻第２'!N63)</f>
        <v>0</v>
      </c>
      <c r="O63" s="2">
        <f>SUM('石巻第１:石巻第２'!O63)</f>
        <v>0</v>
      </c>
      <c r="P63" s="2">
        <f>SUM('石巻第１:石巻第２'!P63)</f>
        <v>0</v>
      </c>
      <c r="Q63" s="2">
        <f>SUM('石巻第１:石巻第２'!Q63)</f>
        <v>0</v>
      </c>
      <c r="R63" s="2">
        <f>SUM('石巻第１:石巻第２'!R63)</f>
        <v>0</v>
      </c>
      <c r="S63" s="2">
        <f>SUM('石巻第１:石巻第２'!S63)</f>
        <v>0</v>
      </c>
      <c r="T63" s="2">
        <f>SUM('石巻第１:石巻第２'!T63)</f>
        <v>0</v>
      </c>
      <c r="U63" s="2">
        <f>SUM('石巻第１:石巻第２'!U63)</f>
        <v>0</v>
      </c>
      <c r="V63" s="2">
        <f>SUM('石巻第１:石巻第２'!V63)</f>
        <v>1</v>
      </c>
      <c r="W63" s="2">
        <f>SUM('石巻第１:石巻第２'!W63)</f>
        <v>23.991</v>
      </c>
      <c r="X63" s="7">
        <f>SUM('石巻第１:石巻第２'!X63)</f>
        <v>17562.45</v>
      </c>
      <c r="Y63" s="2">
        <f>SUM('石巻第１:石巻第２'!Y63)</f>
        <v>3</v>
      </c>
      <c r="Z63" s="2">
        <f>SUM('石巻第１:石巻第２'!Z63)</f>
        <v>468.172</v>
      </c>
      <c r="AA63" s="2">
        <f>SUM('石巻第１:石巻第２'!AA63)</f>
        <v>70265.92</v>
      </c>
      <c r="AB63" s="2">
        <f>SUM('石巻第１:石巻第２'!AB63)</f>
        <v>5</v>
      </c>
      <c r="AC63" s="2">
        <f>SUM('石巻第１:石巻第２'!AC63)</f>
        <v>1415.057</v>
      </c>
      <c r="AD63" s="2">
        <f>SUM('石巻第１:石巻第２'!AD63)</f>
        <v>201208.13700000002</v>
      </c>
      <c r="AE63" s="2">
        <f>SUM('石巻第１:石巻第２'!AE63)</f>
        <v>4</v>
      </c>
      <c r="AF63" s="2">
        <f>SUM('石巻第１:石巻第２'!AF63)</f>
        <v>920.253</v>
      </c>
      <c r="AG63" s="2">
        <f>SUM('石巻第１:石巻第２'!AG63)</f>
        <v>134997.751</v>
      </c>
      <c r="AH63" s="2">
        <f>SUM('石巻第１:石巻第２'!AH63)</f>
        <v>6</v>
      </c>
      <c r="AI63" s="2">
        <f>SUM('石巻第１:石巻第２'!AI63)</f>
        <v>268.196</v>
      </c>
      <c r="AJ63" s="2">
        <f>SUM('石巻第１:石巻第２'!AJ63)</f>
        <v>26058.076</v>
      </c>
      <c r="AK63" s="2">
        <f>SUM('石巻第１:石巻第２'!AK63)</f>
        <v>5</v>
      </c>
      <c r="AL63" s="2">
        <f>SUM('石巻第１:石巻第２'!AL63)</f>
        <v>131.193</v>
      </c>
      <c r="AM63" s="2">
        <f>SUM('石巻第１:石巻第２'!AM63)</f>
        <v>20872.568</v>
      </c>
      <c r="AN63" s="8">
        <f>SUM('石巻第１:石巻第２'!AN63)</f>
        <v>46</v>
      </c>
      <c r="AO63" s="2">
        <f>SUM('石巻第１:石巻第２'!AO63)</f>
        <v>4787.541</v>
      </c>
      <c r="AP63" s="2">
        <f>SUM('石巻第１:石巻第２'!AP63)</f>
        <v>566586.8859999999</v>
      </c>
      <c r="AQ63" s="58" t="s">
        <v>24</v>
      </c>
      <c r="AR63" s="40"/>
      <c r="AS63" s="52"/>
      <c r="AT63" s="22"/>
    </row>
    <row r="64" spans="1:46" ht="18.75">
      <c r="A64" s="46" t="s">
        <v>65</v>
      </c>
      <c r="B64" s="394" t="s">
        <v>80</v>
      </c>
      <c r="C64" s="69" t="s">
        <v>23</v>
      </c>
      <c r="D64" s="1">
        <f>SUM('石巻第１:石巻第２'!D64)</f>
        <v>2418</v>
      </c>
      <c r="E64" s="1">
        <f>SUM('石巻第１:石巻第２'!E64)</f>
        <v>523.287</v>
      </c>
      <c r="F64" s="1">
        <f>SUM('石巻第１:石巻第２'!F64)</f>
        <v>138068.79900000003</v>
      </c>
      <c r="G64" s="1">
        <f>SUM('石巻第１:石巻第２'!G64)</f>
        <v>2200</v>
      </c>
      <c r="H64" s="1">
        <f>SUM('石巻第１:石巻第２'!H64)</f>
        <v>557.684</v>
      </c>
      <c r="I64" s="1">
        <f>SUM('石巻第１:石巻第２'!I64)</f>
        <v>105890.48</v>
      </c>
      <c r="J64" s="1">
        <f>SUM('石巻第１:石巻第２'!J64)</f>
        <v>0</v>
      </c>
      <c r="K64" s="1">
        <f>SUM('石巻第１:石巻第２'!K64)</f>
        <v>0</v>
      </c>
      <c r="L64" s="1">
        <f>SUM('石巻第１:石巻第２'!L64)</f>
        <v>0</v>
      </c>
      <c r="M64" s="1">
        <f>SUM('石巻第１:石巻第２'!M64)</f>
        <v>0</v>
      </c>
      <c r="N64" s="1">
        <f>SUM('石巻第１:石巻第２'!N64)</f>
        <v>0</v>
      </c>
      <c r="O64" s="1">
        <f>SUM('石巻第１:石巻第２'!O64)</f>
        <v>0</v>
      </c>
      <c r="P64" s="1">
        <f>SUM('石巻第１:石巻第２'!P64)</f>
        <v>0</v>
      </c>
      <c r="Q64" s="1">
        <f>SUM('石巻第１:石巻第２'!Q64)</f>
        <v>0</v>
      </c>
      <c r="R64" s="1">
        <f>SUM('石巻第１:石巻第２'!R64)</f>
        <v>0</v>
      </c>
      <c r="S64" s="1">
        <f>SUM('石巻第１:石巻第２'!S64)</f>
        <v>0</v>
      </c>
      <c r="T64" s="1">
        <f>SUM('石巻第１:石巻第２'!T64)</f>
        <v>0</v>
      </c>
      <c r="U64" s="1">
        <f>SUM('石巻第１:石巻第２'!U64)</f>
        <v>0</v>
      </c>
      <c r="V64" s="1">
        <f>SUM('石巻第１:石巻第２'!V64)</f>
        <v>136</v>
      </c>
      <c r="W64" s="1">
        <f>SUM('石巻第１:石巻第２'!W64)</f>
        <v>9.8204</v>
      </c>
      <c r="X64" s="6">
        <f>SUM('石巻第１:石巻第２'!X64)</f>
        <v>6411.192</v>
      </c>
      <c r="Y64" s="1">
        <f>SUM('石巻第１:石巻第２'!Y64)</f>
        <v>312</v>
      </c>
      <c r="Z64" s="1">
        <f>SUM('石巻第１:石巻第２'!Z64)</f>
        <v>33.6702</v>
      </c>
      <c r="AA64" s="1">
        <f>SUM('石巻第１:石巻第２'!AA64)</f>
        <v>17312.208</v>
      </c>
      <c r="AB64" s="1">
        <f>SUM('石巻第１:石巻第２'!AB64)</f>
        <v>311</v>
      </c>
      <c r="AC64" s="1">
        <f>SUM('石巻第１:石巻第２'!AC64)</f>
        <v>80.6812</v>
      </c>
      <c r="AD64" s="1">
        <f>SUM('石巻第１:石巻第２'!AD64)</f>
        <v>22415.889</v>
      </c>
      <c r="AE64" s="1">
        <f>SUM('石巻第１:石巻第２'!AE64)</f>
        <v>948</v>
      </c>
      <c r="AF64" s="1">
        <f>SUM('石巻第１:石巻第２'!AF64)</f>
        <v>661.5071</v>
      </c>
      <c r="AG64" s="1">
        <f>SUM('石巻第１:石巻第２'!AG64)</f>
        <v>208942.06</v>
      </c>
      <c r="AH64" s="1">
        <f>SUM('石巻第１:石巻第２'!AH64)</f>
        <v>1468</v>
      </c>
      <c r="AI64" s="1">
        <f>SUM('石巻第１:石巻第２'!AI64)</f>
        <v>529.2912</v>
      </c>
      <c r="AJ64" s="1">
        <f>SUM('石巻第１:石巻第２'!AJ64)</f>
        <v>175390.749</v>
      </c>
      <c r="AK64" s="1">
        <f>SUM('石巻第１:石巻第２'!AK64)</f>
        <v>1136</v>
      </c>
      <c r="AL64" s="1">
        <f>SUM('石巻第１:石巻第２'!AL64)</f>
        <v>103.7252</v>
      </c>
      <c r="AM64" s="1">
        <f>SUM('石巻第１:石巻第２'!AM64)</f>
        <v>73204.424</v>
      </c>
      <c r="AN64" s="9">
        <f>SUM('石巻第１:石巻第２'!AN64)</f>
        <v>8929</v>
      </c>
      <c r="AO64" s="9">
        <f>SUM('石巻第１:石巻第２'!AO64)</f>
        <v>2499.6663</v>
      </c>
      <c r="AP64" s="1">
        <f>SUM('石巻第１:石巻第２'!AP64)</f>
        <v>747635.8010000001</v>
      </c>
      <c r="AQ64" s="44" t="s">
        <v>23</v>
      </c>
      <c r="AR64" s="394" t="s">
        <v>80</v>
      </c>
      <c r="AS64" s="62" t="s">
        <v>65</v>
      </c>
      <c r="AT64" s="22"/>
    </row>
    <row r="65" spans="1:46" ht="18.75">
      <c r="A65" s="46"/>
      <c r="B65" s="395"/>
      <c r="C65" s="70" t="s">
        <v>24</v>
      </c>
      <c r="D65" s="2">
        <f>SUM('石巻第１:石巻第２'!D65)</f>
        <v>67</v>
      </c>
      <c r="E65" s="2">
        <f>SUM('石巻第１:石巻第２'!E65)</f>
        <v>193.02</v>
      </c>
      <c r="F65" s="2">
        <f>SUM('石巻第１:石巻第２'!F65)</f>
        <v>22396.949</v>
      </c>
      <c r="G65" s="2">
        <f>SUM('石巻第１:石巻第２'!G65)</f>
        <v>86</v>
      </c>
      <c r="H65" s="2">
        <f>SUM('石巻第１:石巻第２'!H65)</f>
        <v>474.967</v>
      </c>
      <c r="I65" s="2">
        <f>SUM('石巻第１:石巻第２'!I65)</f>
        <v>24934.825</v>
      </c>
      <c r="J65" s="2">
        <f>SUM('石巻第１:石巻第２'!J65)</f>
        <v>0</v>
      </c>
      <c r="K65" s="2">
        <f>SUM('石巻第１:石巻第２'!K65)</f>
        <v>0</v>
      </c>
      <c r="L65" s="2">
        <f>SUM('石巻第１:石巻第２'!L65)</f>
        <v>0</v>
      </c>
      <c r="M65" s="2">
        <f>SUM('石巻第１:石巻第２'!M65)</f>
        <v>0</v>
      </c>
      <c r="N65" s="2">
        <f>SUM('石巻第１:石巻第２'!N65)</f>
        <v>0</v>
      </c>
      <c r="O65" s="2">
        <f>SUM('石巻第１:石巻第２'!O65)</f>
        <v>0</v>
      </c>
      <c r="P65" s="2">
        <f>SUM('石巻第１:石巻第２'!P65)</f>
        <v>0</v>
      </c>
      <c r="Q65" s="2">
        <f>SUM('石巻第１:石巻第２'!Q65)</f>
        <v>0</v>
      </c>
      <c r="R65" s="2">
        <f>SUM('石巻第１:石巻第２'!R65)</f>
        <v>0</v>
      </c>
      <c r="S65" s="2">
        <f>SUM('石巻第１:石巻第２'!S65)</f>
        <v>0</v>
      </c>
      <c r="T65" s="2">
        <f>SUM('石巻第１:石巻第２'!T65)</f>
        <v>0</v>
      </c>
      <c r="U65" s="2">
        <f>SUM('石巻第１:石巻第２'!U65)</f>
        <v>0</v>
      </c>
      <c r="V65" s="2">
        <f>SUM('石巻第１:石巻第２'!V65)</f>
        <v>0</v>
      </c>
      <c r="W65" s="2">
        <f>SUM('石巻第１:石巻第２'!W65)</f>
        <v>0</v>
      </c>
      <c r="X65" s="7">
        <f>SUM('石巻第１:石巻第２'!X65)</f>
        <v>0</v>
      </c>
      <c r="Y65" s="2">
        <f>SUM('石巻第１:石巻第２'!Y65)</f>
        <v>2</v>
      </c>
      <c r="Z65" s="2">
        <f>SUM('石巻第１:石巻第２'!Z65)</f>
        <v>0.66</v>
      </c>
      <c r="AA65" s="2">
        <f>SUM('石巻第１:石巻第２'!AA65)</f>
        <v>364.896</v>
      </c>
      <c r="AB65" s="2">
        <f>SUM('石巻第１:石巻第２'!AB65)</f>
        <v>22</v>
      </c>
      <c r="AC65" s="2">
        <f>SUM('石巻第１:石巻第２'!AC65)</f>
        <v>202.912</v>
      </c>
      <c r="AD65" s="2">
        <f>SUM('石巻第１:石巻第２'!AD65)</f>
        <v>27016.569</v>
      </c>
      <c r="AE65" s="2">
        <f>SUM('石巻第１:石巻第２'!AE65)</f>
        <v>32</v>
      </c>
      <c r="AF65" s="2">
        <f>SUM('石巻第１:石巻第２'!AF65)</f>
        <v>197.3809</v>
      </c>
      <c r="AG65" s="2">
        <f>SUM('石巻第１:石巻第２'!AG65)</f>
        <v>25579.319</v>
      </c>
      <c r="AH65" s="2">
        <f>SUM('石巻第１:石巻第２'!AH65)</f>
        <v>35</v>
      </c>
      <c r="AI65" s="2">
        <f>SUM('石巻第１:石巻第２'!AI65)</f>
        <v>177.159</v>
      </c>
      <c r="AJ65" s="2">
        <f>SUM('石巻第１:石巻第２'!AJ65)</f>
        <v>26397.122</v>
      </c>
      <c r="AK65" s="2">
        <f>SUM('石巻第１:石巻第２'!AK65)</f>
        <v>33</v>
      </c>
      <c r="AL65" s="2">
        <f>SUM('石巻第１:石巻第２'!AL65)</f>
        <v>150.23</v>
      </c>
      <c r="AM65" s="2">
        <f>SUM('石巻第１:石巻第２'!AM65)</f>
        <v>25962.049</v>
      </c>
      <c r="AN65" s="2">
        <f>SUM('石巻第１:石巻第２'!AN65)</f>
        <v>277</v>
      </c>
      <c r="AO65" s="2">
        <f>SUM('石巻第１:石巻第２'!AO65)</f>
        <v>1396.3289</v>
      </c>
      <c r="AP65" s="2">
        <f>SUM('石巻第１:石巻第２'!AP65)</f>
        <v>152651.729</v>
      </c>
      <c r="AQ65" s="48" t="s">
        <v>24</v>
      </c>
      <c r="AR65" s="395"/>
      <c r="AS65" s="45"/>
      <c r="AT65" s="22"/>
    </row>
    <row r="66" spans="1:46" ht="18.75">
      <c r="A66" s="46" t="s">
        <v>67</v>
      </c>
      <c r="B66" s="394" t="s">
        <v>81</v>
      </c>
      <c r="C66" s="69" t="s">
        <v>23</v>
      </c>
      <c r="D66" s="1">
        <f>SUM('石巻第１:石巻第２'!D66)</f>
        <v>0</v>
      </c>
      <c r="E66" s="1">
        <f>SUM('石巻第１:石巻第２'!E66)</f>
        <v>0</v>
      </c>
      <c r="F66" s="1">
        <f>SUM('石巻第１:石巻第２'!F66)</f>
        <v>0</v>
      </c>
      <c r="G66" s="1">
        <f>SUM('石巻第１:石巻第２'!G66)</f>
        <v>0</v>
      </c>
      <c r="H66" s="1">
        <f>SUM('石巻第１:石巻第２'!H66)</f>
        <v>0</v>
      </c>
      <c r="I66" s="1">
        <f>SUM('石巻第１:石巻第２'!I66)</f>
        <v>0</v>
      </c>
      <c r="J66" s="1">
        <f>SUM('石巻第１:石巻第２'!J66)</f>
        <v>0</v>
      </c>
      <c r="K66" s="1">
        <f>SUM('石巻第１:石巻第２'!K66)</f>
        <v>0</v>
      </c>
      <c r="L66" s="1">
        <f>SUM('石巻第１:石巻第２'!L66)</f>
        <v>0</v>
      </c>
      <c r="M66" s="1">
        <f>SUM('石巻第１:石巻第２'!M66)</f>
        <v>0</v>
      </c>
      <c r="N66" s="1">
        <f>SUM('石巻第１:石巻第２'!N66)</f>
        <v>0</v>
      </c>
      <c r="O66" s="1">
        <f>SUM('石巻第１:石巻第２'!O66)</f>
        <v>0</v>
      </c>
      <c r="P66" s="1">
        <f>SUM('石巻第１:石巻第２'!P66)</f>
        <v>0</v>
      </c>
      <c r="Q66" s="1">
        <f>SUM('石巻第１:石巻第２'!Q66)</f>
        <v>0</v>
      </c>
      <c r="R66" s="1">
        <f>SUM('石巻第１:石巻第２'!R66)</f>
        <v>0</v>
      </c>
      <c r="S66" s="1">
        <f>SUM('石巻第１:石巻第２'!S66)</f>
        <v>0</v>
      </c>
      <c r="T66" s="1">
        <f>SUM('石巻第１:石巻第２'!T66)</f>
        <v>0</v>
      </c>
      <c r="U66" s="1">
        <f>SUM('石巻第１:石巻第２'!U66)</f>
        <v>0</v>
      </c>
      <c r="V66" s="1">
        <f>SUM('石巻第１:石巻第２'!V66)</f>
        <v>0</v>
      </c>
      <c r="W66" s="1">
        <f>SUM('石巻第１:石巻第２'!W66)</f>
        <v>0</v>
      </c>
      <c r="X66" s="6">
        <f>SUM('石巻第１:石巻第２'!X66)</f>
        <v>0</v>
      </c>
      <c r="Y66" s="1">
        <f>SUM('石巻第１:石巻第２'!Y66)</f>
        <v>0</v>
      </c>
      <c r="Z66" s="1">
        <f>SUM('石巻第１:石巻第２'!Z66)</f>
        <v>0</v>
      </c>
      <c r="AA66" s="1">
        <f>SUM('石巻第１:石巻第２'!AA66)</f>
        <v>0</v>
      </c>
      <c r="AB66" s="1">
        <f>SUM('石巻第１:石巻第２'!AB66)</f>
        <v>0</v>
      </c>
      <c r="AC66" s="1">
        <f>SUM('石巻第１:石巻第２'!AC66)</f>
        <v>0</v>
      </c>
      <c r="AD66" s="1">
        <f>SUM('石巻第１:石巻第２'!AD66)</f>
        <v>0</v>
      </c>
      <c r="AE66" s="1">
        <f>SUM('石巻第１:石巻第２'!AE66)</f>
        <v>0</v>
      </c>
      <c r="AF66" s="1">
        <f>SUM('石巻第１:石巻第２'!AF66)</f>
        <v>0</v>
      </c>
      <c r="AG66" s="1">
        <f>SUM('石巻第１:石巻第２'!AG66)</f>
        <v>0</v>
      </c>
      <c r="AH66" s="1">
        <f>SUM('石巻第１:石巻第２'!AH66)</f>
        <v>0</v>
      </c>
      <c r="AI66" s="1">
        <f>SUM('石巻第１:石巻第２'!AI66)</f>
        <v>0</v>
      </c>
      <c r="AJ66" s="1">
        <f>SUM('石巻第１:石巻第２'!AJ66)</f>
        <v>0</v>
      </c>
      <c r="AK66" s="1">
        <f>SUM('石巻第１:石巻第２'!AK66)</f>
        <v>0</v>
      </c>
      <c r="AL66" s="1">
        <f>SUM('石巻第１:石巻第２'!AL66)</f>
        <v>0</v>
      </c>
      <c r="AM66" s="1">
        <f>SUM('石巻第１:石巻第２'!AM66)</f>
        <v>0</v>
      </c>
      <c r="AN66" s="1">
        <f>SUM('石巻第１:石巻第２'!AN66)</f>
        <v>0</v>
      </c>
      <c r="AO66" s="1">
        <f>SUM('石巻第１:石巻第２'!AO66)</f>
        <v>0</v>
      </c>
      <c r="AP66" s="1">
        <f>SUM('石巻第１:石巻第２'!AP66)</f>
        <v>0</v>
      </c>
      <c r="AQ66" s="44" t="s">
        <v>23</v>
      </c>
      <c r="AR66" s="394" t="s">
        <v>81</v>
      </c>
      <c r="AS66" s="45" t="s">
        <v>67</v>
      </c>
      <c r="AT66" s="22"/>
    </row>
    <row r="67" spans="1:46" ht="18.75">
      <c r="A67" s="50" t="s">
        <v>49</v>
      </c>
      <c r="B67" s="395"/>
      <c r="C67" s="70" t="s">
        <v>24</v>
      </c>
      <c r="D67" s="2">
        <f>SUM('石巻第１:石巻第２'!D67)</f>
        <v>0</v>
      </c>
      <c r="E67" s="2">
        <f>SUM('石巻第１:石巻第２'!E67)</f>
        <v>0</v>
      </c>
      <c r="F67" s="2">
        <f>SUM('石巻第１:石巻第２'!F67)</f>
        <v>0</v>
      </c>
      <c r="G67" s="2">
        <f>SUM('石巻第１:石巻第２'!G67)</f>
        <v>0</v>
      </c>
      <c r="H67" s="2">
        <f>SUM('石巻第１:石巻第２'!H67)</f>
        <v>0</v>
      </c>
      <c r="I67" s="2">
        <f>SUM('石巻第１:石巻第２'!I67)</f>
        <v>0</v>
      </c>
      <c r="J67" s="2">
        <f>SUM('石巻第１:石巻第２'!J67)</f>
        <v>0</v>
      </c>
      <c r="K67" s="2">
        <f>SUM('石巻第１:石巻第２'!K67)</f>
        <v>0</v>
      </c>
      <c r="L67" s="2">
        <f>SUM('石巻第１:石巻第２'!L67)</f>
        <v>0</v>
      </c>
      <c r="M67" s="2">
        <f>SUM('石巻第１:石巻第２'!M67)</f>
        <v>0</v>
      </c>
      <c r="N67" s="2">
        <f>SUM('石巻第１:石巻第２'!N67)</f>
        <v>0</v>
      </c>
      <c r="O67" s="2">
        <f>SUM('石巻第１:石巻第２'!O67)</f>
        <v>0</v>
      </c>
      <c r="P67" s="2">
        <f>SUM('石巻第１:石巻第２'!P67)</f>
        <v>0</v>
      </c>
      <c r="Q67" s="2">
        <f>SUM('石巻第１:石巻第２'!Q67)</f>
        <v>0</v>
      </c>
      <c r="R67" s="2">
        <f>SUM('石巻第１:石巻第２'!R67)</f>
        <v>0</v>
      </c>
      <c r="S67" s="2">
        <f>SUM('石巻第１:石巻第２'!S67)</f>
        <v>0</v>
      </c>
      <c r="T67" s="2">
        <f>SUM('石巻第１:石巻第２'!T67)</f>
        <v>0</v>
      </c>
      <c r="U67" s="2">
        <f>SUM('石巻第１:石巻第２'!U67)</f>
        <v>0</v>
      </c>
      <c r="V67" s="2">
        <f>SUM('石巻第１:石巻第２'!V67)</f>
        <v>0</v>
      </c>
      <c r="W67" s="2">
        <f>SUM('石巻第１:石巻第２'!W67)</f>
        <v>0</v>
      </c>
      <c r="X67" s="7">
        <f>SUM('石巻第１:石巻第２'!X67)</f>
        <v>0</v>
      </c>
      <c r="Y67" s="2">
        <f>SUM('石巻第１:石巻第２'!Y67)</f>
        <v>0</v>
      </c>
      <c r="Z67" s="2">
        <f>SUM('石巻第１:石巻第２'!Z67)</f>
        <v>0</v>
      </c>
      <c r="AA67" s="2">
        <f>SUM('石巻第１:石巻第２'!AA67)</f>
        <v>0</v>
      </c>
      <c r="AB67" s="2">
        <f>SUM('石巻第１:石巻第２'!AB67)</f>
        <v>0</v>
      </c>
      <c r="AC67" s="2">
        <f>SUM('石巻第１:石巻第２'!AC67)</f>
        <v>0</v>
      </c>
      <c r="AD67" s="2">
        <f>SUM('石巻第１:石巻第２'!AD67)</f>
        <v>0</v>
      </c>
      <c r="AE67" s="2">
        <f>SUM('石巻第１:石巻第２'!AE67)</f>
        <v>0</v>
      </c>
      <c r="AF67" s="2">
        <f>SUM('石巻第１:石巻第２'!AF67)</f>
        <v>0</v>
      </c>
      <c r="AG67" s="2">
        <f>SUM('石巻第１:石巻第２'!AG67)</f>
        <v>0</v>
      </c>
      <c r="AH67" s="2">
        <f>SUM('石巻第１:石巻第２'!AH67)</f>
        <v>0</v>
      </c>
      <c r="AI67" s="2">
        <f>SUM('石巻第１:石巻第２'!AI67)</f>
        <v>0</v>
      </c>
      <c r="AJ67" s="2">
        <f>SUM('石巻第１:石巻第２'!AJ67)</f>
        <v>0</v>
      </c>
      <c r="AK67" s="2">
        <f>SUM('石巻第１:石巻第２'!AK67)</f>
        <v>0</v>
      </c>
      <c r="AL67" s="2">
        <f>SUM('石巻第１:石巻第２'!AL67)</f>
        <v>0</v>
      </c>
      <c r="AM67" s="2">
        <f>SUM('石巻第１:石巻第２'!AM67)</f>
        <v>0</v>
      </c>
      <c r="AN67" s="2">
        <f>SUM('石巻第１:石巻第２'!AN67)</f>
        <v>0</v>
      </c>
      <c r="AO67" s="2">
        <f>SUM('石巻第１:石巻第２'!AO67)</f>
        <v>0</v>
      </c>
      <c r="AP67" s="2">
        <f>SUM('石巻第１:石巻第２'!AP67)</f>
        <v>0</v>
      </c>
      <c r="AQ67" s="51" t="s">
        <v>24</v>
      </c>
      <c r="AR67" s="395"/>
      <c r="AS67" s="52" t="s">
        <v>49</v>
      </c>
      <c r="AT67" s="22"/>
    </row>
    <row r="68" spans="1:46" s="171" customFormat="1" ht="18.75">
      <c r="A68" s="440" t="s">
        <v>104</v>
      </c>
      <c r="B68" s="441"/>
      <c r="C68" s="165" t="s">
        <v>23</v>
      </c>
      <c r="D68" s="166">
        <f>SUM('石巻第１:石巻第２'!D68)</f>
        <v>3277</v>
      </c>
      <c r="E68" s="166">
        <f>SUM('石巻第１:石巻第２'!E68)</f>
        <v>3519.189</v>
      </c>
      <c r="F68" s="166">
        <f>SUM('石巻第１:石巻第２'!F68)</f>
        <v>738618.833</v>
      </c>
      <c r="G68" s="166">
        <f>SUM('石巻第１:石巻第２'!G68)</f>
        <v>2900</v>
      </c>
      <c r="H68" s="166">
        <f>SUM('石巻第１:石巻第２'!H68)</f>
        <v>3508.872</v>
      </c>
      <c r="I68" s="166">
        <f>SUM('石巻第１:石巻第２'!I68)</f>
        <v>591386.273</v>
      </c>
      <c r="J68" s="166">
        <f>SUM('石巻第１:石巻第２'!J68)</f>
        <v>0</v>
      </c>
      <c r="K68" s="166">
        <f>SUM('石巻第１:石巻第２'!K68)</f>
        <v>0</v>
      </c>
      <c r="L68" s="166">
        <f>SUM('石巻第１:石巻第２'!L68)</f>
        <v>0</v>
      </c>
      <c r="M68" s="166">
        <f>SUM('石巻第１:石巻第２'!M68)</f>
        <v>0</v>
      </c>
      <c r="N68" s="166">
        <f>SUM('石巻第１:石巻第２'!N68)</f>
        <v>0</v>
      </c>
      <c r="O68" s="166">
        <f>SUM('石巻第１:石巻第２'!O68)</f>
        <v>0</v>
      </c>
      <c r="P68" s="166">
        <f>SUM('石巻第１:石巻第２'!P68)</f>
        <v>0</v>
      </c>
      <c r="Q68" s="166">
        <f>SUM('石巻第１:石巻第２'!Q68)</f>
        <v>0</v>
      </c>
      <c r="R68" s="166">
        <f>SUM('石巻第１:石巻第２'!R68)</f>
        <v>0</v>
      </c>
      <c r="S68" s="166">
        <f>SUM('石巻第１:石巻第２'!S68)</f>
        <v>0</v>
      </c>
      <c r="T68" s="166">
        <f>SUM('石巻第１:石巻第２'!T68)</f>
        <v>0</v>
      </c>
      <c r="U68" s="166">
        <f>SUM('石巻第１:石巻第２'!U68)</f>
        <v>0</v>
      </c>
      <c r="V68" s="166">
        <f>SUM('石巻第１:石巻第２'!V68)</f>
        <v>162</v>
      </c>
      <c r="W68" s="166">
        <f>SUM('石巻第１:石巻第２'!W68)</f>
        <v>24.91</v>
      </c>
      <c r="X68" s="167">
        <f>SUM('石巻第１:石巻第２'!X68)</f>
        <v>11376.814999999999</v>
      </c>
      <c r="Y68" s="166">
        <f>SUM('石巻第１:石巻第２'!Y68)</f>
        <v>472</v>
      </c>
      <c r="Z68" s="166">
        <f>SUM('石巻第１:石巻第２'!Z68)</f>
        <v>159.1916</v>
      </c>
      <c r="AA68" s="166">
        <f>SUM('石巻第１:石巻第２'!AA68)</f>
        <v>55091.33899999999</v>
      </c>
      <c r="AB68" s="166">
        <f>SUM('石巻第１:石巻第２'!AB68)</f>
        <v>727</v>
      </c>
      <c r="AC68" s="166">
        <f>SUM('石巻第１:石巻第２'!AC68)</f>
        <v>2197.0467</v>
      </c>
      <c r="AD68" s="166">
        <f>SUM('石巻第１:石巻第２'!AD68)</f>
        <v>285291.511</v>
      </c>
      <c r="AE68" s="166">
        <f>SUM('石巻第１:石巻第２'!AE68)</f>
        <v>1565</v>
      </c>
      <c r="AF68" s="166">
        <f>SUM('石巻第１:石巻第２'!AF68)</f>
        <v>4070.6357</v>
      </c>
      <c r="AG68" s="166">
        <f>SUM('石巻第１:石巻第２'!AG68)</f>
        <v>650551.9450000001</v>
      </c>
      <c r="AH68" s="166">
        <f>SUM('石巻第１:石巻第２'!AH68)</f>
        <v>2012</v>
      </c>
      <c r="AI68" s="166">
        <f>SUM('石巻第１:石巻第２'!AI68)</f>
        <v>3372.4808</v>
      </c>
      <c r="AJ68" s="166">
        <f>SUM('石巻第１:石巻第２'!AJ68)</f>
        <v>591282.9010000001</v>
      </c>
      <c r="AK68" s="166">
        <f>SUM('石巻第１:石巻第２'!AK68)</f>
        <v>1716</v>
      </c>
      <c r="AL68" s="166">
        <f>SUM('石巻第１:石巻第２'!AL68)</f>
        <v>3655.9316</v>
      </c>
      <c r="AM68" s="166">
        <f>SUM('石巻第１:石巻第２'!AM68)</f>
        <v>520030.36499999993</v>
      </c>
      <c r="AN68" s="168">
        <f>SUM('石巻第１:石巻第２'!AN68)</f>
        <v>12831</v>
      </c>
      <c r="AO68" s="166">
        <f>SUM('石巻第１:石巻第２'!AO68)</f>
        <v>20508.2574</v>
      </c>
      <c r="AP68" s="166">
        <f>SUM('石巻第１:石巻第２'!AP68)</f>
        <v>3443629.982</v>
      </c>
      <c r="AQ68" s="169" t="s">
        <v>23</v>
      </c>
      <c r="AR68" s="433" t="s">
        <v>105</v>
      </c>
      <c r="AS68" s="434"/>
      <c r="AT68" s="170"/>
    </row>
    <row r="69" spans="1:46" s="171" customFormat="1" ht="18.75">
      <c r="A69" s="442"/>
      <c r="B69" s="443"/>
      <c r="C69" s="172" t="s">
        <v>24</v>
      </c>
      <c r="D69" s="173">
        <f>SUM('石巻第１:石巻第２'!D69)</f>
        <v>79</v>
      </c>
      <c r="E69" s="173">
        <f>SUM('石巻第１:石巻第２'!E69)</f>
        <v>1179.259</v>
      </c>
      <c r="F69" s="173">
        <f>SUM('石巻第１:石巻第２'!F69)</f>
        <v>90997.484</v>
      </c>
      <c r="G69" s="173">
        <f>SUM('石巻第１:石巻第２'!G69)</f>
        <v>96</v>
      </c>
      <c r="H69" s="173">
        <f>SUM('石巻第１:石巻第２'!H69)</f>
        <v>1049.4070000000002</v>
      </c>
      <c r="I69" s="173">
        <f>SUM('石巻第１:石巻第２'!I69)</f>
        <v>51956.274000000005</v>
      </c>
      <c r="J69" s="173">
        <f>SUM('石巻第１:石巻第２'!J69)</f>
        <v>0</v>
      </c>
      <c r="K69" s="173">
        <f>SUM('石巻第１:石巻第２'!K69)</f>
        <v>0</v>
      </c>
      <c r="L69" s="173">
        <f>SUM('石巻第１:石巻第２'!L69)</f>
        <v>0</v>
      </c>
      <c r="M69" s="173">
        <f>SUM('石巻第１:石巻第２'!M69)</f>
        <v>0</v>
      </c>
      <c r="N69" s="173">
        <f>SUM('石巻第１:石巻第２'!N69)</f>
        <v>0</v>
      </c>
      <c r="O69" s="173">
        <f>SUM('石巻第１:石巻第２'!O69)</f>
        <v>0</v>
      </c>
      <c r="P69" s="173">
        <f>SUM('石巻第１:石巻第２'!P69)</f>
        <v>0</v>
      </c>
      <c r="Q69" s="173">
        <f>SUM('石巻第１:石巻第２'!Q69)</f>
        <v>0</v>
      </c>
      <c r="R69" s="173">
        <f>SUM('石巻第１:石巻第２'!R69)</f>
        <v>0</v>
      </c>
      <c r="S69" s="173">
        <f>SUM('石巻第１:石巻第２'!S69)</f>
        <v>0</v>
      </c>
      <c r="T69" s="173">
        <f>SUM('石巻第１:石巻第２'!T69)</f>
        <v>0</v>
      </c>
      <c r="U69" s="173">
        <f>SUM('石巻第１:石巻第２'!U69)</f>
        <v>0</v>
      </c>
      <c r="V69" s="173">
        <f>SUM('石巻第１:石巻第２'!V69)</f>
        <v>1</v>
      </c>
      <c r="W69" s="173">
        <f>SUM('石巻第１:石巻第２'!W69)</f>
        <v>23.991</v>
      </c>
      <c r="X69" s="174">
        <f>SUM('石巻第１:石巻第２'!X69)</f>
        <v>17562.45</v>
      </c>
      <c r="Y69" s="173">
        <f>SUM('石巻第１:石巻第２'!Y69)</f>
        <v>5</v>
      </c>
      <c r="Z69" s="173">
        <f>SUM('石巻第１:石巻第２'!Z69)</f>
        <v>468.83200000000005</v>
      </c>
      <c r="AA69" s="173">
        <f>SUM('石巻第１:石巻第２'!AA69)</f>
        <v>70630.81599999999</v>
      </c>
      <c r="AB69" s="173">
        <f>SUM('石巻第１:石巻第２'!AB69)</f>
        <v>27</v>
      </c>
      <c r="AC69" s="173">
        <f>SUM('石巻第１:石巻第２'!AC69)</f>
        <v>1617.969</v>
      </c>
      <c r="AD69" s="173">
        <f>SUM('石巻第１:石巻第２'!AD69)</f>
        <v>228224.706</v>
      </c>
      <c r="AE69" s="173">
        <f>SUM('石巻第１:石巻第２'!AE69)</f>
        <v>36</v>
      </c>
      <c r="AF69" s="173">
        <f>SUM('石巻第１:石巻第２'!AF69)</f>
        <v>1117.6339</v>
      </c>
      <c r="AG69" s="173">
        <f>SUM('石巻第１:石巻第２'!AG69)</f>
        <v>160577.06999999998</v>
      </c>
      <c r="AH69" s="173">
        <f>SUM('石巻第１:石巻第２'!AH69)</f>
        <v>41</v>
      </c>
      <c r="AI69" s="173">
        <f>SUM('石巻第１:石巻第２'!AI69)</f>
        <v>445.355</v>
      </c>
      <c r="AJ69" s="173">
        <f>SUM('石巻第１:石巻第２'!AJ69)</f>
        <v>52455.198000000004</v>
      </c>
      <c r="AK69" s="173">
        <f>SUM('石巻第１:石巻第２'!AK69)</f>
        <v>38</v>
      </c>
      <c r="AL69" s="173">
        <f>SUM('石巻第１:石巻第２'!AL69)</f>
        <v>281.423</v>
      </c>
      <c r="AM69" s="173">
        <f>SUM('石巻第１:石巻第２'!AM69)</f>
        <v>46834.617</v>
      </c>
      <c r="AN69" s="175">
        <f>SUM('石巻第１:石巻第２'!AN69)</f>
        <v>323</v>
      </c>
      <c r="AO69" s="173">
        <f>SUM('石巻第１:石巻第２'!AO69)</f>
        <v>6183.869900000001</v>
      </c>
      <c r="AP69" s="173">
        <f>SUM('石巻第１:石巻第２'!AP69)</f>
        <v>719238.6149999999</v>
      </c>
      <c r="AQ69" s="176" t="s">
        <v>24</v>
      </c>
      <c r="AR69" s="435"/>
      <c r="AS69" s="436"/>
      <c r="AT69" s="170"/>
    </row>
    <row r="70" spans="1:46" s="171" customFormat="1" ht="19.5" thickBot="1">
      <c r="A70" s="444" t="s">
        <v>106</v>
      </c>
      <c r="B70" s="445"/>
      <c r="C70" s="177"/>
      <c r="D70" s="178">
        <f>SUM('石巻第１:石巻第２'!D70)</f>
        <v>0</v>
      </c>
      <c r="E70" s="179">
        <f>SUM('石巻第１:石巻第２'!E70)</f>
        <v>0</v>
      </c>
      <c r="F70" s="179">
        <f>SUM('石巻第１:石巻第２'!F70)</f>
        <v>0</v>
      </c>
      <c r="G70" s="178">
        <f>SUM('石巻第１:石巻第２'!G70)</f>
        <v>0</v>
      </c>
      <c r="H70" s="179">
        <f>SUM('石巻第１:石巻第２'!H70)</f>
        <v>0</v>
      </c>
      <c r="I70" s="179">
        <f>SUM('石巻第１:石巻第２'!I70)</f>
        <v>0</v>
      </c>
      <c r="J70" s="178">
        <f>SUM('石巻第１:石巻第２'!J70)</f>
        <v>0</v>
      </c>
      <c r="K70" s="179">
        <f>SUM('石巻第１:石巻第２'!K70)</f>
        <v>0</v>
      </c>
      <c r="L70" s="179">
        <f>SUM('石巻第１:石巻第２'!L70)</f>
        <v>0</v>
      </c>
      <c r="M70" s="178">
        <f>SUM('石巻第１:石巻第２'!M70)</f>
        <v>0</v>
      </c>
      <c r="N70" s="179">
        <f>SUM('石巻第１:石巻第２'!N70)</f>
        <v>0</v>
      </c>
      <c r="O70" s="179">
        <f>SUM('石巻第１:石巻第２'!O70)</f>
        <v>0</v>
      </c>
      <c r="P70" s="178">
        <f>SUM('石巻第１:石巻第２'!P70)</f>
        <v>0</v>
      </c>
      <c r="Q70" s="179">
        <f>SUM('石巻第１:石巻第２'!Q70)</f>
        <v>0</v>
      </c>
      <c r="R70" s="179">
        <f>SUM('石巻第１:石巻第２'!R70)</f>
        <v>0</v>
      </c>
      <c r="S70" s="178">
        <f>SUM('石巻第１:石巻第２'!S70)</f>
        <v>0</v>
      </c>
      <c r="T70" s="179">
        <f>SUM('石巻第１:石巻第２'!T70)</f>
        <v>0</v>
      </c>
      <c r="U70" s="179">
        <f>SUM('石巻第１:石巻第２'!U70)</f>
        <v>0</v>
      </c>
      <c r="V70" s="178">
        <f>SUM('石巻第１:石巻第２'!V70)</f>
        <v>0</v>
      </c>
      <c r="W70" s="179">
        <f>SUM('石巻第１:石巻第２'!W70)</f>
        <v>0</v>
      </c>
      <c r="X70" s="180">
        <f>SUM('石巻第１:石巻第２'!X70)</f>
        <v>0</v>
      </c>
      <c r="Y70" s="178">
        <f>SUM('石巻第１:石巻第２'!Y70)</f>
        <v>0</v>
      </c>
      <c r="Z70" s="179">
        <f>SUM('石巻第１:石巻第２'!Z70)</f>
        <v>0</v>
      </c>
      <c r="AA70" s="179">
        <f>SUM('石巻第１:石巻第２'!AA70)</f>
        <v>0</v>
      </c>
      <c r="AB70" s="178">
        <f>SUM('石巻第１:石巻第２'!AB70)</f>
        <v>0</v>
      </c>
      <c r="AC70" s="179">
        <f>SUM('石巻第１:石巻第２'!AC70)</f>
        <v>0</v>
      </c>
      <c r="AD70" s="179">
        <f>SUM('石巻第１:石巻第２'!AD70)</f>
        <v>0</v>
      </c>
      <c r="AE70" s="178">
        <f>SUM('石巻第１:石巻第２'!AE70)</f>
        <v>0</v>
      </c>
      <c r="AF70" s="179">
        <f>SUM('石巻第１:石巻第２'!AF70)</f>
        <v>0</v>
      </c>
      <c r="AG70" s="179">
        <f>SUM('石巻第１:石巻第２'!AG70)</f>
        <v>0</v>
      </c>
      <c r="AH70" s="178">
        <f>SUM('石巻第１:石巻第２'!AH70)</f>
        <v>0</v>
      </c>
      <c r="AI70" s="179">
        <f>SUM('石巻第１:石巻第２'!AI70)</f>
        <v>0</v>
      </c>
      <c r="AJ70" s="179">
        <f>SUM('石巻第１:石巻第２'!AJ70)</f>
        <v>0</v>
      </c>
      <c r="AK70" s="178">
        <f>SUM('石巻第１:石巻第２'!AK70)</f>
        <v>0</v>
      </c>
      <c r="AL70" s="179">
        <f>SUM('石巻第１:石巻第２'!AL70)</f>
        <v>0</v>
      </c>
      <c r="AM70" s="179">
        <f>SUM('石巻第１:石巻第２'!AM70)</f>
        <v>0</v>
      </c>
      <c r="AN70" s="179">
        <f>SUM('石巻第１:石巻第２'!AN70)</f>
        <v>0</v>
      </c>
      <c r="AO70" s="179">
        <f>SUM('石巻第１:石巻第２'!AO70)</f>
        <v>0</v>
      </c>
      <c r="AP70" s="179">
        <f>SUM('石巻第１:石巻第２'!AP70)</f>
        <v>0</v>
      </c>
      <c r="AQ70" s="448" t="s">
        <v>107</v>
      </c>
      <c r="AR70" s="449"/>
      <c r="AS70" s="450"/>
      <c r="AT70" s="170"/>
    </row>
    <row r="71" spans="1:46" s="171" customFormat="1" ht="19.5" thickBot="1">
      <c r="A71" s="446" t="s">
        <v>108</v>
      </c>
      <c r="B71" s="447"/>
      <c r="C71" s="177"/>
      <c r="D71" s="178">
        <f>SUM('石巻第１:石巻第２'!D71)</f>
        <v>3356</v>
      </c>
      <c r="E71" s="179">
        <f>SUM('石巻第１:石巻第２'!E71)</f>
        <v>4698.448</v>
      </c>
      <c r="F71" s="179">
        <f>SUM('石巻第１:石巻第２'!F71)</f>
        <v>829616.3169999999</v>
      </c>
      <c r="G71" s="178">
        <f>SUM('石巻第１:石巻第２'!G71)</f>
        <v>2996</v>
      </c>
      <c r="H71" s="179">
        <f>SUM('石巻第１:石巻第２'!H71)</f>
        <v>4558.279</v>
      </c>
      <c r="I71" s="179">
        <f>SUM('石巻第１:石巻第２'!I71)</f>
        <v>643342.547</v>
      </c>
      <c r="J71" s="178">
        <f>SUM('石巻第１:石巻第２'!J71)</f>
        <v>0</v>
      </c>
      <c r="K71" s="179">
        <f>SUM('石巻第１:石巻第２'!K71)</f>
        <v>0</v>
      </c>
      <c r="L71" s="179">
        <f>SUM('石巻第１:石巻第２'!L71)</f>
        <v>0</v>
      </c>
      <c r="M71" s="178">
        <f>SUM('石巻第１:石巻第２'!M71)</f>
        <v>0</v>
      </c>
      <c r="N71" s="179">
        <f>SUM('石巻第１:石巻第２'!N71)</f>
        <v>0</v>
      </c>
      <c r="O71" s="179">
        <f>SUM('石巻第１:石巻第２'!O71)</f>
        <v>0</v>
      </c>
      <c r="P71" s="178">
        <f>SUM('石巻第１:石巻第２'!P71)</f>
        <v>0</v>
      </c>
      <c r="Q71" s="179">
        <f>SUM('石巻第１:石巻第２'!Q71)</f>
        <v>0</v>
      </c>
      <c r="R71" s="179">
        <f>SUM('石巻第１:石巻第２'!R71)</f>
        <v>0</v>
      </c>
      <c r="S71" s="178">
        <f>SUM('石巻第１:石巻第２'!S71)</f>
        <v>0</v>
      </c>
      <c r="T71" s="179">
        <f>SUM('石巻第１:石巻第２'!T71)</f>
        <v>0</v>
      </c>
      <c r="U71" s="179">
        <f>SUM('石巻第１:石巻第２'!U71)</f>
        <v>0</v>
      </c>
      <c r="V71" s="178">
        <f>SUM('石巻第１:石巻第２'!V71)</f>
        <v>163</v>
      </c>
      <c r="W71" s="179">
        <f>SUM('石巻第１:石巻第２'!W71)</f>
        <v>48.900999999999996</v>
      </c>
      <c r="X71" s="180">
        <f>SUM('石巻第１:石巻第２'!X71)</f>
        <v>28939.265</v>
      </c>
      <c r="Y71" s="178">
        <f>SUM('石巻第１:石巻第２'!Y71)</f>
        <v>477</v>
      </c>
      <c r="Z71" s="179">
        <f>SUM('石巻第１:石巻第２'!Z71)</f>
        <v>628.0236</v>
      </c>
      <c r="AA71" s="179">
        <f>SUM('石巻第１:石巻第２'!AA71)</f>
        <v>125722.15499999998</v>
      </c>
      <c r="AB71" s="178">
        <f>SUM('石巻第１:石巻第２'!AB71)</f>
        <v>754</v>
      </c>
      <c r="AC71" s="179">
        <f>SUM('石巻第１:石巻第２'!AC71)</f>
        <v>3815.0157</v>
      </c>
      <c r="AD71" s="179">
        <f>SUM('石巻第１:石巻第２'!AD71)</f>
        <v>513516.217</v>
      </c>
      <c r="AE71" s="178">
        <f>SUM('石巻第１:石巻第２'!AE71)</f>
        <v>1601</v>
      </c>
      <c r="AF71" s="179">
        <f>SUM('石巻第１:石巻第２'!AF71)</f>
        <v>5188.2696</v>
      </c>
      <c r="AG71" s="179">
        <f>SUM('石巻第１:石巻第２'!AG71)</f>
        <v>811129.015</v>
      </c>
      <c r="AH71" s="178">
        <f>SUM('石巻第１:石巻第２'!AH71)</f>
        <v>2053</v>
      </c>
      <c r="AI71" s="179">
        <f>SUM('石巻第１:石巻第２'!AI71)</f>
        <v>3817.8358</v>
      </c>
      <c r="AJ71" s="179">
        <f>SUM('石巻第１:石巻第２'!AJ71)</f>
        <v>643738.099</v>
      </c>
      <c r="AK71" s="178">
        <f>SUM('石巻第１:石巻第２'!AK71)</f>
        <v>1754</v>
      </c>
      <c r="AL71" s="179">
        <f>SUM('石巻第１:石巻第２'!AL71)</f>
        <v>3937.3545999999997</v>
      </c>
      <c r="AM71" s="179">
        <f>SUM('石巻第１:石巻第２'!AM71)</f>
        <v>566864.982</v>
      </c>
      <c r="AN71" s="179">
        <f>SUM('石巻第１:石巻第２'!AN71)</f>
        <v>13154</v>
      </c>
      <c r="AO71" s="179">
        <f>SUM('石巻第１:石巻第２'!AO71)</f>
        <v>26692.127299999996</v>
      </c>
      <c r="AP71" s="179">
        <f>SUM('石巻第１:石巻第２'!AP71)</f>
        <v>4162868.597</v>
      </c>
      <c r="AQ71" s="437" t="s">
        <v>108</v>
      </c>
      <c r="AR71" s="438"/>
      <c r="AS71" s="439"/>
      <c r="AT71" s="170"/>
    </row>
    <row r="72" spans="24:44" ht="18.75">
      <c r="X72" s="389" t="s">
        <v>88</v>
      </c>
      <c r="AN72" s="64"/>
      <c r="AR72" s="63" t="s">
        <v>88</v>
      </c>
    </row>
  </sheetData>
  <sheetProtection/>
  <mergeCells count="67">
    <mergeCell ref="AQ71:AS71"/>
    <mergeCell ref="AR68:AS69"/>
    <mergeCell ref="A70:B70"/>
    <mergeCell ref="A71:B71"/>
    <mergeCell ref="A68:B69"/>
    <mergeCell ref="AQ70:AS70"/>
    <mergeCell ref="AR66:AR67"/>
    <mergeCell ref="AR56:AS57"/>
    <mergeCell ref="AR59:AS59"/>
    <mergeCell ref="A1:X1"/>
    <mergeCell ref="A62:B62"/>
    <mergeCell ref="B64:B65"/>
    <mergeCell ref="B66:B67"/>
    <mergeCell ref="AR52:AR53"/>
    <mergeCell ref="AR54:AR55"/>
    <mergeCell ref="AR62:AS62"/>
    <mergeCell ref="AR64:AR65"/>
    <mergeCell ref="AR40:AR41"/>
    <mergeCell ref="AR42:AR43"/>
    <mergeCell ref="AR48:AR49"/>
    <mergeCell ref="AR50:AR51"/>
    <mergeCell ref="AR44:AR45"/>
    <mergeCell ref="AR46:AR47"/>
    <mergeCell ref="B26:B27"/>
    <mergeCell ref="B24:B25"/>
    <mergeCell ref="AR16:AR17"/>
    <mergeCell ref="AR18:AR19"/>
    <mergeCell ref="AR24:AR25"/>
    <mergeCell ref="AR26:AR27"/>
    <mergeCell ref="B22:B23"/>
    <mergeCell ref="B20:B21"/>
    <mergeCell ref="AR38:AR39"/>
    <mergeCell ref="AR22:AR23"/>
    <mergeCell ref="AR10:AR11"/>
    <mergeCell ref="AR12:AR13"/>
    <mergeCell ref="AR14:AR15"/>
    <mergeCell ref="AR28:AR29"/>
    <mergeCell ref="AR30:AR31"/>
    <mergeCell ref="AR32:AR33"/>
    <mergeCell ref="AR34:AR35"/>
    <mergeCell ref="AR36:AR37"/>
    <mergeCell ref="B6:B7"/>
    <mergeCell ref="AR6:AR7"/>
    <mergeCell ref="AR8:AR9"/>
    <mergeCell ref="AR20:AR21"/>
    <mergeCell ref="B18:B19"/>
    <mergeCell ref="B16:B17"/>
    <mergeCell ref="B10:B11"/>
    <mergeCell ref="B8:B9"/>
    <mergeCell ref="B14:B15"/>
    <mergeCell ref="B12:B13"/>
    <mergeCell ref="A59:B59"/>
    <mergeCell ref="A56:B57"/>
    <mergeCell ref="B48:B49"/>
    <mergeCell ref="B38:B39"/>
    <mergeCell ref="B46:B47"/>
    <mergeCell ref="B44:B45"/>
    <mergeCell ref="B42:B43"/>
    <mergeCell ref="B40:B41"/>
    <mergeCell ref="B34:B35"/>
    <mergeCell ref="B32:B33"/>
    <mergeCell ref="B30:B31"/>
    <mergeCell ref="B28:B29"/>
    <mergeCell ref="B36:B37"/>
    <mergeCell ref="B54:B55"/>
    <mergeCell ref="B52:B53"/>
    <mergeCell ref="B50:B51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5" r:id="rId1"/>
  <colBreaks count="1" manualBreakCount="1">
    <brk id="24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101"/>
  <sheetViews>
    <sheetView zoomScale="60" zoomScaleNormal="60" zoomScaleSheetLayoutView="55" zoomScalePageLayoutView="0" workbookViewId="0" topLeftCell="A1">
      <pane xSplit="3" ySplit="5" topLeftCell="V42" activePane="bottomRight" state="frozen"/>
      <selection pane="topLeft"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ColWidth="10.625" defaultRowHeight="13.5"/>
  <cols>
    <col min="1" max="1" width="5.75390625" style="16" customWidth="1"/>
    <col min="2" max="2" width="20.625" style="16" customWidth="1"/>
    <col min="3" max="3" width="9.625" style="16" customWidth="1"/>
    <col min="4" max="5" width="14.125" style="15" customWidth="1"/>
    <col min="6" max="6" width="20.375" style="15" customWidth="1"/>
    <col min="7" max="8" width="14.125" style="15" customWidth="1"/>
    <col min="9" max="9" width="20.375" style="15" customWidth="1"/>
    <col min="10" max="11" width="14.125" style="15" customWidth="1"/>
    <col min="12" max="12" width="20.375" style="15" customWidth="1"/>
    <col min="13" max="14" width="14.125" style="15" customWidth="1"/>
    <col min="15" max="15" width="20.375" style="15" customWidth="1"/>
    <col min="16" max="17" width="14.125" style="15" customWidth="1"/>
    <col min="18" max="18" width="20.375" style="15" customWidth="1"/>
    <col min="19" max="20" width="14.125" style="17" customWidth="1"/>
    <col min="21" max="21" width="20.375" style="17" customWidth="1"/>
    <col min="22" max="23" width="14.125" style="17" customWidth="1"/>
    <col min="24" max="24" width="20.375" style="17" customWidth="1"/>
    <col min="25" max="26" width="14.125" style="15" customWidth="1"/>
    <col min="27" max="27" width="20.375" style="15" customWidth="1"/>
    <col min="28" max="29" width="14.125" style="15" customWidth="1"/>
    <col min="30" max="30" width="20.375" style="15" customWidth="1"/>
    <col min="31" max="32" width="14.125" style="15" customWidth="1"/>
    <col min="33" max="33" width="20.375" style="15" customWidth="1"/>
    <col min="34" max="35" width="14.125" style="15" customWidth="1"/>
    <col min="36" max="36" width="20.375" style="15" customWidth="1"/>
    <col min="37" max="38" width="14.125" style="15" customWidth="1"/>
    <col min="39" max="39" width="20.375" style="15" customWidth="1"/>
    <col min="40" max="41" width="14.125" style="15" customWidth="1"/>
    <col min="42" max="42" width="20.375" style="15" customWidth="1"/>
    <col min="43" max="43" width="9.50390625" style="16" customWidth="1"/>
    <col min="44" max="44" width="22.625" style="16" customWidth="1"/>
    <col min="45" max="45" width="5.875" style="16" customWidth="1"/>
    <col min="46" max="16384" width="10.625" style="16" customWidth="1"/>
  </cols>
  <sheetData>
    <row r="1" spans="1:24" ht="32.25">
      <c r="A1" s="393"/>
      <c r="B1" s="393"/>
      <c r="C1" s="393"/>
      <c r="D1" s="393" t="s">
        <v>0</v>
      </c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</row>
    <row r="2" spans="1:45" ht="19.5" thickBot="1">
      <c r="A2" s="18" t="s">
        <v>71</v>
      </c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216" t="s">
        <v>71</v>
      </c>
      <c r="Z2" s="216"/>
      <c r="AA2" s="390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21"/>
      <c r="AR2" s="22"/>
      <c r="AS2" s="22"/>
    </row>
    <row r="3" spans="1:46" ht="18.75">
      <c r="A3" s="23"/>
      <c r="D3" s="24" t="s">
        <v>2</v>
      </c>
      <c r="E3" s="25"/>
      <c r="F3" s="25"/>
      <c r="G3" s="24" t="s">
        <v>3</v>
      </c>
      <c r="H3" s="25"/>
      <c r="I3" s="25"/>
      <c r="J3" s="24" t="s">
        <v>4</v>
      </c>
      <c r="K3" s="25"/>
      <c r="L3" s="25"/>
      <c r="M3" s="24" t="s">
        <v>5</v>
      </c>
      <c r="N3" s="25"/>
      <c r="O3" s="25"/>
      <c r="P3" s="24" t="s">
        <v>6</v>
      </c>
      <c r="Q3" s="25"/>
      <c r="R3" s="25"/>
      <c r="S3" s="24" t="s">
        <v>7</v>
      </c>
      <c r="T3" s="25"/>
      <c r="U3" s="25"/>
      <c r="V3" s="26" t="s">
        <v>83</v>
      </c>
      <c r="W3" s="65"/>
      <c r="X3" s="65"/>
      <c r="Y3" s="225" t="s">
        <v>9</v>
      </c>
      <c r="Z3" s="25"/>
      <c r="AA3" s="25"/>
      <c r="AB3" s="24" t="s">
        <v>10</v>
      </c>
      <c r="AC3" s="25"/>
      <c r="AD3" s="25"/>
      <c r="AE3" s="24" t="s">
        <v>11</v>
      </c>
      <c r="AF3" s="25"/>
      <c r="AG3" s="25"/>
      <c r="AH3" s="24" t="s">
        <v>12</v>
      </c>
      <c r="AI3" s="25"/>
      <c r="AJ3" s="25"/>
      <c r="AK3" s="24" t="s">
        <v>13</v>
      </c>
      <c r="AL3" s="25"/>
      <c r="AM3" s="25"/>
      <c r="AN3" s="24" t="s">
        <v>14</v>
      </c>
      <c r="AO3" s="25"/>
      <c r="AP3" s="25"/>
      <c r="AQ3" s="27"/>
      <c r="AR3" s="28"/>
      <c r="AS3" s="29"/>
      <c r="AT3" s="22"/>
    </row>
    <row r="4" spans="1:46" ht="18.75">
      <c r="A4" s="23"/>
      <c r="D4" s="31" t="s">
        <v>15</v>
      </c>
      <c r="E4" s="31" t="s">
        <v>16</v>
      </c>
      <c r="F4" s="31" t="s">
        <v>17</v>
      </c>
      <c r="G4" s="31" t="s">
        <v>15</v>
      </c>
      <c r="H4" s="31" t="s">
        <v>16</v>
      </c>
      <c r="I4" s="31" t="s">
        <v>17</v>
      </c>
      <c r="J4" s="31" t="s">
        <v>15</v>
      </c>
      <c r="K4" s="31" t="s">
        <v>16</v>
      </c>
      <c r="L4" s="31" t="s">
        <v>17</v>
      </c>
      <c r="M4" s="31" t="s">
        <v>15</v>
      </c>
      <c r="N4" s="31" t="s">
        <v>16</v>
      </c>
      <c r="O4" s="31" t="s">
        <v>17</v>
      </c>
      <c r="P4" s="31" t="s">
        <v>15</v>
      </c>
      <c r="Q4" s="31" t="s">
        <v>16</v>
      </c>
      <c r="R4" s="31" t="s">
        <v>17</v>
      </c>
      <c r="S4" s="31" t="s">
        <v>15</v>
      </c>
      <c r="T4" s="31" t="s">
        <v>16</v>
      </c>
      <c r="U4" s="31" t="s">
        <v>17</v>
      </c>
      <c r="V4" s="31" t="s">
        <v>15</v>
      </c>
      <c r="W4" s="31" t="s">
        <v>16</v>
      </c>
      <c r="X4" s="31" t="s">
        <v>17</v>
      </c>
      <c r="Y4" s="220" t="s">
        <v>15</v>
      </c>
      <c r="Z4" s="31" t="s">
        <v>16</v>
      </c>
      <c r="AA4" s="31" t="s">
        <v>17</v>
      </c>
      <c r="AB4" s="31" t="s">
        <v>15</v>
      </c>
      <c r="AC4" s="31" t="s">
        <v>16</v>
      </c>
      <c r="AD4" s="31" t="s">
        <v>17</v>
      </c>
      <c r="AE4" s="31" t="s">
        <v>15</v>
      </c>
      <c r="AF4" s="31" t="s">
        <v>16</v>
      </c>
      <c r="AG4" s="31" t="s">
        <v>17</v>
      </c>
      <c r="AH4" s="31" t="s">
        <v>15</v>
      </c>
      <c r="AI4" s="31" t="s">
        <v>16</v>
      </c>
      <c r="AJ4" s="31" t="s">
        <v>17</v>
      </c>
      <c r="AK4" s="31" t="s">
        <v>15</v>
      </c>
      <c r="AL4" s="31" t="s">
        <v>16</v>
      </c>
      <c r="AM4" s="31" t="s">
        <v>17</v>
      </c>
      <c r="AN4" s="31" t="s">
        <v>15</v>
      </c>
      <c r="AO4" s="31" t="s">
        <v>16</v>
      </c>
      <c r="AP4" s="31" t="s">
        <v>17</v>
      </c>
      <c r="AQ4" s="34"/>
      <c r="AR4" s="22"/>
      <c r="AS4" s="35"/>
      <c r="AT4" s="22"/>
    </row>
    <row r="5" spans="1:48" ht="18.75">
      <c r="A5" s="36"/>
      <c r="B5" s="37"/>
      <c r="C5" s="37"/>
      <c r="D5" s="38" t="s">
        <v>18</v>
      </c>
      <c r="E5" s="38" t="s">
        <v>19</v>
      </c>
      <c r="F5" s="38" t="s">
        <v>20</v>
      </c>
      <c r="G5" s="38" t="s">
        <v>18</v>
      </c>
      <c r="H5" s="38" t="s">
        <v>19</v>
      </c>
      <c r="I5" s="38" t="s">
        <v>20</v>
      </c>
      <c r="J5" s="38" t="s">
        <v>18</v>
      </c>
      <c r="K5" s="38" t="s">
        <v>19</v>
      </c>
      <c r="L5" s="105" t="s">
        <v>20</v>
      </c>
      <c r="M5" s="119" t="s">
        <v>18</v>
      </c>
      <c r="N5" s="38" t="s">
        <v>19</v>
      </c>
      <c r="O5" s="105" t="s">
        <v>20</v>
      </c>
      <c r="P5" s="119" t="s">
        <v>18</v>
      </c>
      <c r="Q5" s="38" t="s">
        <v>19</v>
      </c>
      <c r="R5" s="105" t="s">
        <v>20</v>
      </c>
      <c r="S5" s="119" t="s">
        <v>18</v>
      </c>
      <c r="T5" s="38" t="s">
        <v>19</v>
      </c>
      <c r="U5" s="105" t="s">
        <v>20</v>
      </c>
      <c r="V5" s="104" t="s">
        <v>18</v>
      </c>
      <c r="W5" s="38" t="s">
        <v>19</v>
      </c>
      <c r="X5" s="38" t="s">
        <v>20</v>
      </c>
      <c r="Y5" s="221" t="s">
        <v>18</v>
      </c>
      <c r="Z5" s="38" t="s">
        <v>19</v>
      </c>
      <c r="AA5" s="105" t="s">
        <v>20</v>
      </c>
      <c r="AB5" s="119" t="s">
        <v>18</v>
      </c>
      <c r="AC5" s="38" t="s">
        <v>19</v>
      </c>
      <c r="AD5" s="38" t="s">
        <v>20</v>
      </c>
      <c r="AE5" s="38" t="s">
        <v>18</v>
      </c>
      <c r="AF5" s="38" t="s">
        <v>19</v>
      </c>
      <c r="AG5" s="38" t="s">
        <v>20</v>
      </c>
      <c r="AH5" s="38" t="s">
        <v>18</v>
      </c>
      <c r="AI5" s="38" t="s">
        <v>19</v>
      </c>
      <c r="AJ5" s="38" t="s">
        <v>20</v>
      </c>
      <c r="AK5" s="38" t="s">
        <v>18</v>
      </c>
      <c r="AL5" s="38" t="s">
        <v>19</v>
      </c>
      <c r="AM5" s="105" t="s">
        <v>20</v>
      </c>
      <c r="AN5" s="119" t="s">
        <v>18</v>
      </c>
      <c r="AO5" s="38" t="s">
        <v>19</v>
      </c>
      <c r="AP5" s="38" t="s">
        <v>20</v>
      </c>
      <c r="AQ5" s="40"/>
      <c r="AR5" s="37"/>
      <c r="AS5" s="41"/>
      <c r="AT5" s="107"/>
      <c r="AU5" s="22"/>
      <c r="AV5" s="22"/>
    </row>
    <row r="6" spans="1:48" ht="18.75">
      <c r="A6" s="46" t="s">
        <v>21</v>
      </c>
      <c r="B6" s="394" t="s">
        <v>22</v>
      </c>
      <c r="C6" s="69" t="s">
        <v>23</v>
      </c>
      <c r="D6" s="237"/>
      <c r="E6" s="237"/>
      <c r="F6" s="237"/>
      <c r="G6" s="237"/>
      <c r="H6" s="237"/>
      <c r="I6" s="237"/>
      <c r="J6" s="1"/>
      <c r="K6" s="1"/>
      <c r="L6" s="1"/>
      <c r="M6" s="1"/>
      <c r="N6" s="1"/>
      <c r="O6" s="1"/>
      <c r="P6" s="241"/>
      <c r="Q6" s="241"/>
      <c r="R6" s="264"/>
      <c r="S6" s="237"/>
      <c r="T6" s="237"/>
      <c r="U6" s="237"/>
      <c r="V6" s="241"/>
      <c r="W6" s="241"/>
      <c r="X6" s="264"/>
      <c r="Y6" s="266"/>
      <c r="Z6" s="237"/>
      <c r="AA6" s="237"/>
      <c r="AB6" s="237"/>
      <c r="AC6" s="237"/>
      <c r="AD6" s="237"/>
      <c r="AE6" s="237"/>
      <c r="AF6" s="237"/>
      <c r="AG6" s="237"/>
      <c r="AH6" s="246"/>
      <c r="AI6" s="246"/>
      <c r="AJ6" s="246"/>
      <c r="AK6" s="239"/>
      <c r="AL6" s="237"/>
      <c r="AM6" s="378"/>
      <c r="AN6" s="75">
        <f>+D6+G6+J6+M6+P6+S6+V6+Y6+AB6+AE6+AH6+AK6</f>
        <v>0</v>
      </c>
      <c r="AO6" s="1">
        <f>+E6+H6+K6+N6+Q6+T6+W6+Z6+AC6+AF6+AI6+AL6</f>
        <v>0</v>
      </c>
      <c r="AP6" s="1">
        <f>+F6+I6+L6+O6+R6+U6+X6+AA6+AD6+AG6+AJ6+AM6</f>
        <v>0</v>
      </c>
      <c r="AQ6" s="44" t="s">
        <v>23</v>
      </c>
      <c r="AR6" s="394" t="s">
        <v>22</v>
      </c>
      <c r="AS6" s="45" t="s">
        <v>21</v>
      </c>
      <c r="AT6" s="22"/>
      <c r="AV6" s="22"/>
    </row>
    <row r="7" spans="1:46" ht="18.75">
      <c r="A7" s="46"/>
      <c r="B7" s="395"/>
      <c r="C7" s="70" t="s">
        <v>24</v>
      </c>
      <c r="D7" s="252"/>
      <c r="E7" s="252"/>
      <c r="F7" s="252"/>
      <c r="G7" s="252"/>
      <c r="H7" s="252"/>
      <c r="I7" s="252"/>
      <c r="J7" s="2"/>
      <c r="K7" s="2"/>
      <c r="L7" s="2"/>
      <c r="M7" s="2"/>
      <c r="N7" s="2"/>
      <c r="O7" s="2"/>
      <c r="P7" s="256">
        <v>2</v>
      </c>
      <c r="Q7" s="256">
        <v>23.727</v>
      </c>
      <c r="R7" s="258">
        <v>12083.957</v>
      </c>
      <c r="S7" s="252">
        <v>1</v>
      </c>
      <c r="T7" s="252">
        <v>11.139</v>
      </c>
      <c r="U7" s="252">
        <v>6454.508</v>
      </c>
      <c r="V7" s="256">
        <v>2</v>
      </c>
      <c r="W7" s="256">
        <v>52.845</v>
      </c>
      <c r="X7" s="258">
        <v>11128.663</v>
      </c>
      <c r="Y7" s="262">
        <v>2</v>
      </c>
      <c r="Z7" s="252">
        <v>141.49</v>
      </c>
      <c r="AA7" s="252">
        <v>34976.549</v>
      </c>
      <c r="AB7" s="252">
        <v>1</v>
      </c>
      <c r="AC7" s="252">
        <v>48.919</v>
      </c>
      <c r="AD7" s="252">
        <v>18331.835</v>
      </c>
      <c r="AE7" s="252"/>
      <c r="AF7" s="252"/>
      <c r="AG7" s="252"/>
      <c r="AH7" s="260"/>
      <c r="AI7" s="260"/>
      <c r="AJ7" s="260"/>
      <c r="AK7" s="254"/>
      <c r="AL7" s="252"/>
      <c r="AM7" s="379"/>
      <c r="AN7" s="77">
        <f aca="true" t="shared" si="0" ref="AN7:AN63">+D7+G7+J7+M7+P7+S7+V7+Y7+AB7+AE7+AH7+AK7</f>
        <v>8</v>
      </c>
      <c r="AO7" s="2">
        <f aca="true" t="shared" si="1" ref="AO7:AO63">+E7+H7+K7+N7+Q7+T7+W7+Z7+AC7+AF7+AI7+AL7</f>
        <v>278.12</v>
      </c>
      <c r="AP7" s="2">
        <f aca="true" t="shared" si="2" ref="AP7:AP63">+F7+I7+L7+O7+R7+U7+X7+AA7+AD7+AG7+AJ7+AM7</f>
        <v>82975.51199999999</v>
      </c>
      <c r="AQ7" s="48" t="s">
        <v>24</v>
      </c>
      <c r="AR7" s="395"/>
      <c r="AS7" s="45"/>
      <c r="AT7" s="22"/>
    </row>
    <row r="8" spans="1:46" ht="18.75">
      <c r="A8" s="46" t="s">
        <v>25</v>
      </c>
      <c r="B8" s="394" t="s">
        <v>26</v>
      </c>
      <c r="C8" s="69" t="s">
        <v>23</v>
      </c>
      <c r="D8" s="237"/>
      <c r="E8" s="237"/>
      <c r="F8" s="237"/>
      <c r="G8" s="237"/>
      <c r="H8" s="237"/>
      <c r="I8" s="237"/>
      <c r="J8" s="1"/>
      <c r="K8" s="1"/>
      <c r="L8" s="1"/>
      <c r="M8" s="1"/>
      <c r="N8" s="1"/>
      <c r="O8" s="1"/>
      <c r="P8" s="241"/>
      <c r="Q8" s="241"/>
      <c r="R8" s="264"/>
      <c r="S8" s="237"/>
      <c r="T8" s="237"/>
      <c r="U8" s="237"/>
      <c r="V8" s="241"/>
      <c r="W8" s="241"/>
      <c r="X8" s="264"/>
      <c r="Y8" s="266"/>
      <c r="Z8" s="237"/>
      <c r="AA8" s="237"/>
      <c r="AB8" s="237"/>
      <c r="AC8" s="237"/>
      <c r="AD8" s="237"/>
      <c r="AE8" s="237"/>
      <c r="AF8" s="237"/>
      <c r="AG8" s="237"/>
      <c r="AH8" s="246"/>
      <c r="AI8" s="246"/>
      <c r="AJ8" s="246"/>
      <c r="AK8" s="239"/>
      <c r="AL8" s="237"/>
      <c r="AM8" s="378"/>
      <c r="AN8" s="75">
        <f t="shared" si="0"/>
        <v>0</v>
      </c>
      <c r="AO8" s="1">
        <f t="shared" si="1"/>
        <v>0</v>
      </c>
      <c r="AP8" s="1">
        <f t="shared" si="2"/>
        <v>0</v>
      </c>
      <c r="AQ8" s="44" t="s">
        <v>23</v>
      </c>
      <c r="AR8" s="394" t="s">
        <v>26</v>
      </c>
      <c r="AS8" s="45" t="s">
        <v>25</v>
      </c>
      <c r="AT8" s="22"/>
    </row>
    <row r="9" spans="1:46" ht="18.75">
      <c r="A9" s="46"/>
      <c r="B9" s="395"/>
      <c r="C9" s="70" t="s">
        <v>24</v>
      </c>
      <c r="D9" s="252"/>
      <c r="E9" s="252"/>
      <c r="F9" s="252"/>
      <c r="G9" s="252"/>
      <c r="H9" s="252"/>
      <c r="I9" s="252"/>
      <c r="J9" s="2"/>
      <c r="K9" s="2"/>
      <c r="L9" s="2"/>
      <c r="M9" s="2"/>
      <c r="N9" s="2"/>
      <c r="O9" s="2"/>
      <c r="P9" s="256"/>
      <c r="Q9" s="256"/>
      <c r="R9" s="258"/>
      <c r="S9" s="252"/>
      <c r="T9" s="252"/>
      <c r="U9" s="252"/>
      <c r="V9" s="256"/>
      <c r="W9" s="256"/>
      <c r="X9" s="258"/>
      <c r="Y9" s="262"/>
      <c r="Z9" s="252"/>
      <c r="AA9" s="252"/>
      <c r="AB9" s="252"/>
      <c r="AC9" s="252"/>
      <c r="AD9" s="252"/>
      <c r="AE9" s="252"/>
      <c r="AF9" s="252"/>
      <c r="AG9" s="252"/>
      <c r="AH9" s="260"/>
      <c r="AI9" s="260"/>
      <c r="AJ9" s="260"/>
      <c r="AK9" s="254"/>
      <c r="AL9" s="252"/>
      <c r="AM9" s="379"/>
      <c r="AN9" s="77">
        <f t="shared" si="0"/>
        <v>0</v>
      </c>
      <c r="AO9" s="2">
        <f t="shared" si="1"/>
        <v>0</v>
      </c>
      <c r="AP9" s="2">
        <f t="shared" si="2"/>
        <v>0</v>
      </c>
      <c r="AQ9" s="48" t="s">
        <v>24</v>
      </c>
      <c r="AR9" s="395"/>
      <c r="AS9" s="45"/>
      <c r="AT9" s="22"/>
    </row>
    <row r="10" spans="1:46" ht="18.75">
      <c r="A10" s="46" t="s">
        <v>27</v>
      </c>
      <c r="B10" s="394" t="s">
        <v>28</v>
      </c>
      <c r="C10" s="69" t="s">
        <v>23</v>
      </c>
      <c r="D10" s="237"/>
      <c r="E10" s="237"/>
      <c r="F10" s="237"/>
      <c r="G10" s="237"/>
      <c r="H10" s="237"/>
      <c r="I10" s="237"/>
      <c r="J10" s="1"/>
      <c r="K10" s="1"/>
      <c r="L10" s="1"/>
      <c r="M10" s="1"/>
      <c r="N10" s="1"/>
      <c r="O10" s="1"/>
      <c r="P10" s="241"/>
      <c r="Q10" s="241"/>
      <c r="R10" s="264"/>
      <c r="S10" s="237"/>
      <c r="T10" s="237"/>
      <c r="U10" s="237"/>
      <c r="V10" s="241"/>
      <c r="W10" s="241"/>
      <c r="X10" s="264"/>
      <c r="Y10" s="266"/>
      <c r="Z10" s="237"/>
      <c r="AA10" s="237"/>
      <c r="AB10" s="237"/>
      <c r="AC10" s="237"/>
      <c r="AD10" s="237"/>
      <c r="AE10" s="237"/>
      <c r="AF10" s="237"/>
      <c r="AG10" s="237"/>
      <c r="AH10" s="246"/>
      <c r="AI10" s="246"/>
      <c r="AJ10" s="246"/>
      <c r="AK10" s="239"/>
      <c r="AL10" s="237"/>
      <c r="AM10" s="378"/>
      <c r="AN10" s="75">
        <f t="shared" si="0"/>
        <v>0</v>
      </c>
      <c r="AO10" s="1">
        <f t="shared" si="1"/>
        <v>0</v>
      </c>
      <c r="AP10" s="1">
        <f t="shared" si="2"/>
        <v>0</v>
      </c>
      <c r="AQ10" s="44" t="s">
        <v>23</v>
      </c>
      <c r="AR10" s="394" t="s">
        <v>28</v>
      </c>
      <c r="AS10" s="45" t="s">
        <v>27</v>
      </c>
      <c r="AT10" s="22"/>
    </row>
    <row r="11" spans="1:46" ht="18.75">
      <c r="A11" s="50"/>
      <c r="B11" s="395"/>
      <c r="C11" s="70" t="s">
        <v>24</v>
      </c>
      <c r="D11" s="252"/>
      <c r="E11" s="252"/>
      <c r="F11" s="252"/>
      <c r="G11" s="252"/>
      <c r="H11" s="252"/>
      <c r="I11" s="252"/>
      <c r="J11" s="2"/>
      <c r="K11" s="2"/>
      <c r="L11" s="2"/>
      <c r="M11" s="2"/>
      <c r="N11" s="2"/>
      <c r="O11" s="2"/>
      <c r="P11" s="256"/>
      <c r="Q11" s="256"/>
      <c r="R11" s="258"/>
      <c r="S11" s="252"/>
      <c r="T11" s="252"/>
      <c r="U11" s="252"/>
      <c r="V11" s="256"/>
      <c r="W11" s="256"/>
      <c r="X11" s="258"/>
      <c r="Y11" s="262"/>
      <c r="Z11" s="252"/>
      <c r="AA11" s="252"/>
      <c r="AB11" s="252"/>
      <c r="AC11" s="252"/>
      <c r="AD11" s="252"/>
      <c r="AE11" s="252"/>
      <c r="AF11" s="252"/>
      <c r="AG11" s="252"/>
      <c r="AH11" s="260"/>
      <c r="AI11" s="260"/>
      <c r="AJ11" s="260"/>
      <c r="AK11" s="254"/>
      <c r="AL11" s="252"/>
      <c r="AM11" s="379"/>
      <c r="AN11" s="77">
        <f t="shared" si="0"/>
        <v>0</v>
      </c>
      <c r="AO11" s="2">
        <f t="shared" si="1"/>
        <v>0</v>
      </c>
      <c r="AP11" s="2">
        <f t="shared" si="2"/>
        <v>0</v>
      </c>
      <c r="AQ11" s="51" t="s">
        <v>24</v>
      </c>
      <c r="AR11" s="395"/>
      <c r="AS11" s="52"/>
      <c r="AT11" s="22"/>
    </row>
    <row r="12" spans="1:46" ht="18.75">
      <c r="A12" s="46"/>
      <c r="B12" s="394" t="s">
        <v>29</v>
      </c>
      <c r="C12" s="69" t="s">
        <v>23</v>
      </c>
      <c r="D12" s="237"/>
      <c r="E12" s="237"/>
      <c r="F12" s="237"/>
      <c r="G12" s="237"/>
      <c r="H12" s="237"/>
      <c r="I12" s="237"/>
      <c r="J12" s="1"/>
      <c r="K12" s="1"/>
      <c r="L12" s="1"/>
      <c r="M12" s="1"/>
      <c r="N12" s="1"/>
      <c r="O12" s="1"/>
      <c r="P12" s="241"/>
      <c r="Q12" s="241"/>
      <c r="R12" s="264"/>
      <c r="S12" s="237"/>
      <c r="T12" s="237"/>
      <c r="U12" s="237"/>
      <c r="V12" s="241"/>
      <c r="W12" s="241"/>
      <c r="X12" s="264"/>
      <c r="Y12" s="266"/>
      <c r="Z12" s="237"/>
      <c r="AA12" s="237"/>
      <c r="AB12" s="237"/>
      <c r="AC12" s="237"/>
      <c r="AD12" s="237"/>
      <c r="AE12" s="237"/>
      <c r="AF12" s="237"/>
      <c r="AG12" s="237"/>
      <c r="AH12" s="246"/>
      <c r="AI12" s="246"/>
      <c r="AJ12" s="246"/>
      <c r="AK12" s="239"/>
      <c r="AL12" s="237"/>
      <c r="AM12" s="378"/>
      <c r="AN12" s="75">
        <f t="shared" si="0"/>
        <v>0</v>
      </c>
      <c r="AO12" s="1">
        <f t="shared" si="1"/>
        <v>0</v>
      </c>
      <c r="AP12" s="1">
        <f t="shared" si="2"/>
        <v>0</v>
      </c>
      <c r="AQ12" s="44" t="s">
        <v>23</v>
      </c>
      <c r="AR12" s="394" t="s">
        <v>29</v>
      </c>
      <c r="AS12" s="45"/>
      <c r="AT12" s="22"/>
    </row>
    <row r="13" spans="1:46" ht="18.75">
      <c r="A13" s="46" t="s">
        <v>30</v>
      </c>
      <c r="B13" s="395"/>
      <c r="C13" s="70" t="s">
        <v>24</v>
      </c>
      <c r="D13" s="252"/>
      <c r="E13" s="252"/>
      <c r="F13" s="252"/>
      <c r="G13" s="252"/>
      <c r="H13" s="252"/>
      <c r="I13" s="252"/>
      <c r="J13" s="2"/>
      <c r="K13" s="2"/>
      <c r="L13" s="2"/>
      <c r="M13" s="2"/>
      <c r="N13" s="2"/>
      <c r="O13" s="2"/>
      <c r="P13" s="256"/>
      <c r="Q13" s="256"/>
      <c r="R13" s="258"/>
      <c r="S13" s="252"/>
      <c r="T13" s="252"/>
      <c r="U13" s="252"/>
      <c r="V13" s="256"/>
      <c r="W13" s="256"/>
      <c r="X13" s="258"/>
      <c r="Y13" s="262"/>
      <c r="Z13" s="252"/>
      <c r="AA13" s="252"/>
      <c r="AB13" s="252"/>
      <c r="AC13" s="252"/>
      <c r="AD13" s="252"/>
      <c r="AE13" s="252"/>
      <c r="AF13" s="252"/>
      <c r="AG13" s="252"/>
      <c r="AH13" s="260"/>
      <c r="AI13" s="260"/>
      <c r="AJ13" s="260"/>
      <c r="AK13" s="254"/>
      <c r="AL13" s="252"/>
      <c r="AM13" s="379"/>
      <c r="AN13" s="77">
        <f t="shared" si="0"/>
        <v>0</v>
      </c>
      <c r="AO13" s="2">
        <f t="shared" si="1"/>
        <v>0</v>
      </c>
      <c r="AP13" s="2">
        <f t="shared" si="2"/>
        <v>0</v>
      </c>
      <c r="AQ13" s="48" t="s">
        <v>24</v>
      </c>
      <c r="AR13" s="395"/>
      <c r="AS13" s="45" t="s">
        <v>30</v>
      </c>
      <c r="AT13" s="22"/>
    </row>
    <row r="14" spans="1:46" ht="18.75">
      <c r="A14" s="46"/>
      <c r="B14" s="394" t="s">
        <v>31</v>
      </c>
      <c r="C14" s="69" t="s">
        <v>23</v>
      </c>
      <c r="D14" s="237"/>
      <c r="E14" s="237"/>
      <c r="F14" s="237"/>
      <c r="G14" s="237"/>
      <c r="H14" s="237"/>
      <c r="I14" s="237"/>
      <c r="J14" s="1"/>
      <c r="K14" s="1"/>
      <c r="L14" s="1"/>
      <c r="M14" s="1"/>
      <c r="N14" s="1"/>
      <c r="O14" s="1"/>
      <c r="P14" s="241">
        <v>72</v>
      </c>
      <c r="Q14" s="241">
        <v>667.3668</v>
      </c>
      <c r="R14" s="264">
        <v>87889.238</v>
      </c>
      <c r="S14" s="237">
        <v>101</v>
      </c>
      <c r="T14" s="237">
        <v>1023.7255</v>
      </c>
      <c r="U14" s="237">
        <v>219403.178</v>
      </c>
      <c r="V14" s="241">
        <v>10</v>
      </c>
      <c r="W14" s="241">
        <v>139.375</v>
      </c>
      <c r="X14" s="264">
        <v>30900.098</v>
      </c>
      <c r="Y14" s="266"/>
      <c r="Z14" s="237"/>
      <c r="AA14" s="237"/>
      <c r="AB14" s="237">
        <v>32</v>
      </c>
      <c r="AC14" s="237">
        <v>283.1786</v>
      </c>
      <c r="AD14" s="237">
        <v>37564.657</v>
      </c>
      <c r="AE14" s="237">
        <v>1</v>
      </c>
      <c r="AF14" s="237">
        <v>7.6922</v>
      </c>
      <c r="AG14" s="237">
        <v>1075.729</v>
      </c>
      <c r="AH14" s="246"/>
      <c r="AI14" s="246"/>
      <c r="AJ14" s="246"/>
      <c r="AK14" s="239"/>
      <c r="AL14" s="237"/>
      <c r="AM14" s="378"/>
      <c r="AN14" s="75">
        <f t="shared" si="0"/>
        <v>216</v>
      </c>
      <c r="AO14" s="1">
        <f t="shared" si="1"/>
        <v>2121.3381</v>
      </c>
      <c r="AP14" s="1">
        <f t="shared" si="2"/>
        <v>376832.9</v>
      </c>
      <c r="AQ14" s="44" t="s">
        <v>23</v>
      </c>
      <c r="AR14" s="394" t="s">
        <v>31</v>
      </c>
      <c r="AS14" s="45"/>
      <c r="AT14" s="22"/>
    </row>
    <row r="15" spans="1:46" ht="18.75">
      <c r="A15" s="46" t="s">
        <v>25</v>
      </c>
      <c r="B15" s="395"/>
      <c r="C15" s="70" t="s">
        <v>24</v>
      </c>
      <c r="D15" s="252"/>
      <c r="E15" s="252"/>
      <c r="F15" s="252"/>
      <c r="G15" s="252"/>
      <c r="H15" s="252"/>
      <c r="I15" s="252"/>
      <c r="J15" s="2"/>
      <c r="K15" s="2"/>
      <c r="L15" s="2"/>
      <c r="M15" s="2"/>
      <c r="N15" s="2"/>
      <c r="O15" s="2"/>
      <c r="P15" s="256"/>
      <c r="Q15" s="256"/>
      <c r="R15" s="258"/>
      <c r="S15" s="252"/>
      <c r="T15" s="252"/>
      <c r="U15" s="252"/>
      <c r="V15" s="256"/>
      <c r="W15" s="256"/>
      <c r="X15" s="258"/>
      <c r="Y15" s="262"/>
      <c r="Z15" s="252"/>
      <c r="AA15" s="252"/>
      <c r="AB15" s="252"/>
      <c r="AC15" s="252"/>
      <c r="AD15" s="252"/>
      <c r="AE15" s="252"/>
      <c r="AF15" s="252"/>
      <c r="AG15" s="252"/>
      <c r="AH15" s="260"/>
      <c r="AI15" s="260"/>
      <c r="AJ15" s="260"/>
      <c r="AK15" s="254"/>
      <c r="AL15" s="252"/>
      <c r="AM15" s="379"/>
      <c r="AN15" s="77">
        <f t="shared" si="0"/>
        <v>0</v>
      </c>
      <c r="AO15" s="2">
        <f t="shared" si="1"/>
        <v>0</v>
      </c>
      <c r="AP15" s="2">
        <f t="shared" si="2"/>
        <v>0</v>
      </c>
      <c r="AQ15" s="48" t="s">
        <v>24</v>
      </c>
      <c r="AR15" s="395"/>
      <c r="AS15" s="45" t="s">
        <v>25</v>
      </c>
      <c r="AT15" s="22"/>
    </row>
    <row r="16" spans="1:46" ht="18.75">
      <c r="A16" s="46"/>
      <c r="B16" s="394" t="s">
        <v>32</v>
      </c>
      <c r="C16" s="69" t="s">
        <v>23</v>
      </c>
      <c r="D16" s="237"/>
      <c r="E16" s="237"/>
      <c r="F16" s="237"/>
      <c r="G16" s="237"/>
      <c r="H16" s="237"/>
      <c r="I16" s="237"/>
      <c r="J16" s="1"/>
      <c r="K16" s="1"/>
      <c r="L16" s="1"/>
      <c r="M16" s="1"/>
      <c r="N16" s="1"/>
      <c r="O16" s="1"/>
      <c r="P16" s="241"/>
      <c r="Q16" s="241"/>
      <c r="R16" s="264"/>
      <c r="S16" s="237"/>
      <c r="T16" s="237"/>
      <c r="U16" s="237"/>
      <c r="V16" s="241"/>
      <c r="W16" s="241"/>
      <c r="X16" s="264"/>
      <c r="Y16" s="266"/>
      <c r="Z16" s="237"/>
      <c r="AA16" s="237"/>
      <c r="AB16" s="237"/>
      <c r="AC16" s="237"/>
      <c r="AD16" s="237"/>
      <c r="AE16" s="237"/>
      <c r="AF16" s="237"/>
      <c r="AG16" s="237"/>
      <c r="AH16" s="246"/>
      <c r="AI16" s="246"/>
      <c r="AJ16" s="246"/>
      <c r="AK16" s="239"/>
      <c r="AL16" s="237"/>
      <c r="AM16" s="378"/>
      <c r="AN16" s="75">
        <f t="shared" si="0"/>
        <v>0</v>
      </c>
      <c r="AO16" s="1">
        <f t="shared" si="1"/>
        <v>0</v>
      </c>
      <c r="AP16" s="1">
        <f t="shared" si="2"/>
        <v>0</v>
      </c>
      <c r="AQ16" s="44" t="s">
        <v>23</v>
      </c>
      <c r="AR16" s="394" t="s">
        <v>32</v>
      </c>
      <c r="AS16" s="45"/>
      <c r="AT16" s="22"/>
    </row>
    <row r="17" spans="1:46" ht="18.75">
      <c r="A17" s="46" t="s">
        <v>27</v>
      </c>
      <c r="B17" s="395"/>
      <c r="C17" s="70" t="s">
        <v>24</v>
      </c>
      <c r="D17" s="252"/>
      <c r="E17" s="252"/>
      <c r="F17" s="252"/>
      <c r="G17" s="252"/>
      <c r="H17" s="252"/>
      <c r="I17" s="252"/>
      <c r="J17" s="2"/>
      <c r="K17" s="2"/>
      <c r="L17" s="2"/>
      <c r="M17" s="2"/>
      <c r="N17" s="2"/>
      <c r="O17" s="2"/>
      <c r="P17" s="256"/>
      <c r="Q17" s="256"/>
      <c r="R17" s="258"/>
      <c r="S17" s="252"/>
      <c r="T17" s="252"/>
      <c r="U17" s="252"/>
      <c r="V17" s="256"/>
      <c r="W17" s="256"/>
      <c r="X17" s="258"/>
      <c r="Y17" s="262"/>
      <c r="Z17" s="252"/>
      <c r="AA17" s="252"/>
      <c r="AB17" s="252"/>
      <c r="AC17" s="252"/>
      <c r="AD17" s="252"/>
      <c r="AE17" s="252"/>
      <c r="AF17" s="252"/>
      <c r="AG17" s="252"/>
      <c r="AH17" s="260"/>
      <c r="AI17" s="260"/>
      <c r="AJ17" s="260"/>
      <c r="AK17" s="254"/>
      <c r="AL17" s="252"/>
      <c r="AM17" s="379"/>
      <c r="AN17" s="77">
        <f t="shared" si="0"/>
        <v>0</v>
      </c>
      <c r="AO17" s="2">
        <f t="shared" si="1"/>
        <v>0</v>
      </c>
      <c r="AP17" s="2">
        <f t="shared" si="2"/>
        <v>0</v>
      </c>
      <c r="AQ17" s="48" t="s">
        <v>24</v>
      </c>
      <c r="AR17" s="395"/>
      <c r="AS17" s="45" t="s">
        <v>27</v>
      </c>
      <c r="AT17" s="22"/>
    </row>
    <row r="18" spans="1:46" ht="18.75">
      <c r="A18" s="46"/>
      <c r="B18" s="394" t="s">
        <v>33</v>
      </c>
      <c r="C18" s="69" t="s">
        <v>23</v>
      </c>
      <c r="D18" s="237">
        <v>11</v>
      </c>
      <c r="E18" s="237">
        <v>3.0281</v>
      </c>
      <c r="F18" s="237">
        <v>1136.511</v>
      </c>
      <c r="G18" s="237">
        <v>12</v>
      </c>
      <c r="H18" s="237">
        <v>3.7714</v>
      </c>
      <c r="I18" s="237">
        <v>1438.054</v>
      </c>
      <c r="J18" s="1"/>
      <c r="K18" s="1"/>
      <c r="L18" s="1"/>
      <c r="M18" s="1"/>
      <c r="N18" s="1"/>
      <c r="O18" s="1"/>
      <c r="P18" s="241"/>
      <c r="Q18" s="241"/>
      <c r="R18" s="264"/>
      <c r="S18" s="237"/>
      <c r="T18" s="237"/>
      <c r="U18" s="237"/>
      <c r="V18" s="241"/>
      <c r="W18" s="241"/>
      <c r="X18" s="264"/>
      <c r="Y18" s="266"/>
      <c r="Z18" s="237"/>
      <c r="AA18" s="237"/>
      <c r="AB18" s="237"/>
      <c r="AC18" s="237"/>
      <c r="AD18" s="237"/>
      <c r="AE18" s="237">
        <v>1</v>
      </c>
      <c r="AF18" s="237">
        <v>0.00916</v>
      </c>
      <c r="AG18" s="237">
        <v>34.641</v>
      </c>
      <c r="AH18" s="246">
        <v>7</v>
      </c>
      <c r="AI18" s="246">
        <v>2.8374</v>
      </c>
      <c r="AJ18" s="246">
        <v>1025.626</v>
      </c>
      <c r="AK18" s="239">
        <v>7</v>
      </c>
      <c r="AL18" s="237">
        <v>3.8683</v>
      </c>
      <c r="AM18" s="378">
        <v>1976.995</v>
      </c>
      <c r="AN18" s="75">
        <f t="shared" si="0"/>
        <v>38</v>
      </c>
      <c r="AO18" s="1">
        <f t="shared" si="1"/>
        <v>13.51436</v>
      </c>
      <c r="AP18" s="1">
        <f t="shared" si="2"/>
        <v>5611.827</v>
      </c>
      <c r="AQ18" s="44" t="s">
        <v>23</v>
      </c>
      <c r="AR18" s="394" t="s">
        <v>33</v>
      </c>
      <c r="AS18" s="45"/>
      <c r="AT18" s="22"/>
    </row>
    <row r="19" spans="1:46" ht="18.75">
      <c r="A19" s="50"/>
      <c r="B19" s="395"/>
      <c r="C19" s="70" t="s">
        <v>24</v>
      </c>
      <c r="D19" s="252"/>
      <c r="E19" s="252"/>
      <c r="F19" s="252"/>
      <c r="G19" s="252"/>
      <c r="H19" s="252"/>
      <c r="I19" s="252"/>
      <c r="J19" s="2"/>
      <c r="K19" s="2"/>
      <c r="L19" s="2"/>
      <c r="M19" s="2"/>
      <c r="N19" s="2"/>
      <c r="O19" s="2"/>
      <c r="P19" s="256"/>
      <c r="Q19" s="256"/>
      <c r="R19" s="258"/>
      <c r="S19" s="252"/>
      <c r="T19" s="252"/>
      <c r="U19" s="252"/>
      <c r="V19" s="256"/>
      <c r="W19" s="256"/>
      <c r="X19" s="258"/>
      <c r="Y19" s="262"/>
      <c r="Z19" s="252"/>
      <c r="AA19" s="252"/>
      <c r="AB19" s="252"/>
      <c r="AC19" s="252"/>
      <c r="AD19" s="252"/>
      <c r="AE19" s="252"/>
      <c r="AF19" s="252"/>
      <c r="AG19" s="252"/>
      <c r="AH19" s="260"/>
      <c r="AI19" s="260"/>
      <c r="AJ19" s="260"/>
      <c r="AK19" s="254"/>
      <c r="AL19" s="252"/>
      <c r="AM19" s="379"/>
      <c r="AN19" s="77">
        <f t="shared" si="0"/>
        <v>0</v>
      </c>
      <c r="AO19" s="2">
        <f t="shared" si="1"/>
        <v>0</v>
      </c>
      <c r="AP19" s="2">
        <f t="shared" si="2"/>
        <v>0</v>
      </c>
      <c r="AQ19" s="51" t="s">
        <v>24</v>
      </c>
      <c r="AR19" s="395"/>
      <c r="AS19" s="52"/>
      <c r="AT19" s="22"/>
    </row>
    <row r="20" spans="1:46" ht="18.75">
      <c r="A20" s="46" t="s">
        <v>34</v>
      </c>
      <c r="B20" s="394" t="s">
        <v>35</v>
      </c>
      <c r="C20" s="69" t="s">
        <v>23</v>
      </c>
      <c r="D20" s="237"/>
      <c r="E20" s="237"/>
      <c r="F20" s="237"/>
      <c r="G20" s="237"/>
      <c r="H20" s="237"/>
      <c r="I20" s="237"/>
      <c r="J20" s="1"/>
      <c r="K20" s="1"/>
      <c r="L20" s="1"/>
      <c r="M20" s="1"/>
      <c r="N20" s="1"/>
      <c r="O20" s="1"/>
      <c r="P20" s="241"/>
      <c r="Q20" s="241"/>
      <c r="R20" s="264"/>
      <c r="S20" s="237"/>
      <c r="T20" s="237"/>
      <c r="U20" s="237"/>
      <c r="V20" s="241"/>
      <c r="W20" s="241"/>
      <c r="X20" s="264"/>
      <c r="Y20" s="266"/>
      <c r="Z20" s="237"/>
      <c r="AA20" s="237"/>
      <c r="AB20" s="237"/>
      <c r="AC20" s="237"/>
      <c r="AD20" s="237"/>
      <c r="AE20" s="237"/>
      <c r="AF20" s="237"/>
      <c r="AG20" s="237"/>
      <c r="AH20" s="246"/>
      <c r="AI20" s="246"/>
      <c r="AJ20" s="246"/>
      <c r="AK20" s="239"/>
      <c r="AL20" s="237"/>
      <c r="AM20" s="378"/>
      <c r="AN20" s="75">
        <f t="shared" si="0"/>
        <v>0</v>
      </c>
      <c r="AO20" s="1">
        <f t="shared" si="1"/>
        <v>0</v>
      </c>
      <c r="AP20" s="1">
        <f t="shared" si="2"/>
        <v>0</v>
      </c>
      <c r="AQ20" s="44" t="s">
        <v>23</v>
      </c>
      <c r="AR20" s="394" t="s">
        <v>35</v>
      </c>
      <c r="AS20" s="45" t="s">
        <v>34</v>
      </c>
      <c r="AT20" s="22"/>
    </row>
    <row r="21" spans="1:46" ht="18.75">
      <c r="A21" s="46" t="s">
        <v>25</v>
      </c>
      <c r="B21" s="395"/>
      <c r="C21" s="70" t="s">
        <v>24</v>
      </c>
      <c r="D21" s="252"/>
      <c r="E21" s="252"/>
      <c r="F21" s="252"/>
      <c r="G21" s="252"/>
      <c r="H21" s="252"/>
      <c r="I21" s="252"/>
      <c r="J21" s="2"/>
      <c r="K21" s="2"/>
      <c r="L21" s="2"/>
      <c r="M21" s="2"/>
      <c r="N21" s="2"/>
      <c r="O21" s="2"/>
      <c r="P21" s="256"/>
      <c r="Q21" s="256"/>
      <c r="R21" s="258"/>
      <c r="S21" s="252"/>
      <c r="T21" s="252"/>
      <c r="U21" s="252"/>
      <c r="V21" s="256"/>
      <c r="W21" s="256"/>
      <c r="X21" s="258"/>
      <c r="Y21" s="262"/>
      <c r="Z21" s="252"/>
      <c r="AA21" s="252"/>
      <c r="AB21" s="252"/>
      <c r="AC21" s="252"/>
      <c r="AD21" s="252"/>
      <c r="AE21" s="252"/>
      <c r="AF21" s="252"/>
      <c r="AG21" s="252"/>
      <c r="AH21" s="260"/>
      <c r="AI21" s="260"/>
      <c r="AJ21" s="260"/>
      <c r="AK21" s="254"/>
      <c r="AL21" s="252"/>
      <c r="AM21" s="379"/>
      <c r="AN21" s="77">
        <f t="shared" si="0"/>
        <v>0</v>
      </c>
      <c r="AO21" s="2">
        <f t="shared" si="1"/>
        <v>0</v>
      </c>
      <c r="AP21" s="2">
        <f t="shared" si="2"/>
        <v>0</v>
      </c>
      <c r="AQ21" s="48" t="s">
        <v>24</v>
      </c>
      <c r="AR21" s="395"/>
      <c r="AS21" s="45" t="s">
        <v>25</v>
      </c>
      <c r="AT21" s="22"/>
    </row>
    <row r="22" spans="1:46" ht="18.75">
      <c r="A22" s="46" t="s">
        <v>27</v>
      </c>
      <c r="B22" s="394" t="s">
        <v>36</v>
      </c>
      <c r="C22" s="69" t="s">
        <v>23</v>
      </c>
      <c r="D22" s="237"/>
      <c r="E22" s="237"/>
      <c r="F22" s="237"/>
      <c r="G22" s="237"/>
      <c r="H22" s="237"/>
      <c r="I22" s="237"/>
      <c r="J22" s="1"/>
      <c r="K22" s="1"/>
      <c r="L22" s="1"/>
      <c r="M22" s="1"/>
      <c r="N22" s="1"/>
      <c r="O22" s="1"/>
      <c r="P22" s="241"/>
      <c r="Q22" s="241"/>
      <c r="R22" s="264"/>
      <c r="S22" s="237"/>
      <c r="T22" s="237"/>
      <c r="U22" s="237"/>
      <c r="V22" s="241"/>
      <c r="W22" s="241"/>
      <c r="X22" s="264"/>
      <c r="Y22" s="266"/>
      <c r="Z22" s="237"/>
      <c r="AA22" s="237"/>
      <c r="AB22" s="237"/>
      <c r="AC22" s="237"/>
      <c r="AD22" s="237"/>
      <c r="AE22" s="237"/>
      <c r="AF22" s="237"/>
      <c r="AG22" s="237"/>
      <c r="AH22" s="246"/>
      <c r="AI22" s="246"/>
      <c r="AJ22" s="246"/>
      <c r="AK22" s="239"/>
      <c r="AL22" s="237"/>
      <c r="AM22" s="378"/>
      <c r="AN22" s="75">
        <f t="shared" si="0"/>
        <v>0</v>
      </c>
      <c r="AO22" s="1">
        <f t="shared" si="1"/>
        <v>0</v>
      </c>
      <c r="AP22" s="1">
        <f t="shared" si="2"/>
        <v>0</v>
      </c>
      <c r="AQ22" s="44" t="s">
        <v>23</v>
      </c>
      <c r="AR22" s="394" t="s">
        <v>36</v>
      </c>
      <c r="AS22" s="45" t="s">
        <v>27</v>
      </c>
      <c r="AT22" s="22"/>
    </row>
    <row r="23" spans="1:46" ht="18.75">
      <c r="A23" s="50"/>
      <c r="B23" s="395"/>
      <c r="C23" s="70" t="s">
        <v>24</v>
      </c>
      <c r="D23" s="252"/>
      <c r="E23" s="252"/>
      <c r="F23" s="252"/>
      <c r="G23" s="252"/>
      <c r="H23" s="252"/>
      <c r="I23" s="252"/>
      <c r="J23" s="2"/>
      <c r="K23" s="2"/>
      <c r="L23" s="2"/>
      <c r="M23" s="2"/>
      <c r="N23" s="2"/>
      <c r="O23" s="2"/>
      <c r="P23" s="256"/>
      <c r="Q23" s="256"/>
      <c r="R23" s="258"/>
      <c r="S23" s="252"/>
      <c r="T23" s="252"/>
      <c r="U23" s="252"/>
      <c r="V23" s="256"/>
      <c r="W23" s="256"/>
      <c r="X23" s="258"/>
      <c r="Y23" s="262"/>
      <c r="Z23" s="252"/>
      <c r="AA23" s="252"/>
      <c r="AB23" s="252"/>
      <c r="AC23" s="252"/>
      <c r="AD23" s="252"/>
      <c r="AE23" s="252"/>
      <c r="AF23" s="252"/>
      <c r="AG23" s="252"/>
      <c r="AH23" s="260"/>
      <c r="AI23" s="260"/>
      <c r="AJ23" s="260"/>
      <c r="AK23" s="254"/>
      <c r="AL23" s="252"/>
      <c r="AM23" s="379"/>
      <c r="AN23" s="77">
        <f t="shared" si="0"/>
        <v>0</v>
      </c>
      <c r="AO23" s="2">
        <f t="shared" si="1"/>
        <v>0</v>
      </c>
      <c r="AP23" s="2">
        <f t="shared" si="2"/>
        <v>0</v>
      </c>
      <c r="AQ23" s="51" t="s">
        <v>24</v>
      </c>
      <c r="AR23" s="395"/>
      <c r="AS23" s="52"/>
      <c r="AT23" s="22"/>
    </row>
    <row r="24" spans="1:46" ht="18.75">
      <c r="A24" s="46"/>
      <c r="B24" s="394" t="s">
        <v>37</v>
      </c>
      <c r="C24" s="69" t="s">
        <v>23</v>
      </c>
      <c r="D24" s="237"/>
      <c r="E24" s="237"/>
      <c r="F24" s="237"/>
      <c r="G24" s="237"/>
      <c r="H24" s="237"/>
      <c r="I24" s="237"/>
      <c r="J24" s="1"/>
      <c r="K24" s="1"/>
      <c r="L24" s="1"/>
      <c r="M24" s="1"/>
      <c r="N24" s="1"/>
      <c r="O24" s="1"/>
      <c r="P24" s="241"/>
      <c r="Q24" s="241"/>
      <c r="R24" s="264"/>
      <c r="S24" s="237"/>
      <c r="T24" s="237"/>
      <c r="U24" s="237"/>
      <c r="V24" s="241"/>
      <c r="W24" s="241"/>
      <c r="X24" s="264"/>
      <c r="Y24" s="266">
        <v>1</v>
      </c>
      <c r="Z24" s="237">
        <v>4.555</v>
      </c>
      <c r="AA24" s="237">
        <v>846.615</v>
      </c>
      <c r="AB24" s="237">
        <v>1</v>
      </c>
      <c r="AC24" s="237">
        <v>4.9112</v>
      </c>
      <c r="AD24" s="237">
        <v>1961.673</v>
      </c>
      <c r="AE24" s="237"/>
      <c r="AF24" s="237"/>
      <c r="AG24" s="237"/>
      <c r="AH24" s="246"/>
      <c r="AI24" s="246"/>
      <c r="AJ24" s="246"/>
      <c r="AK24" s="239"/>
      <c r="AL24" s="237"/>
      <c r="AM24" s="378"/>
      <c r="AN24" s="75">
        <f t="shared" si="0"/>
        <v>2</v>
      </c>
      <c r="AO24" s="1">
        <f t="shared" si="1"/>
        <v>9.4662</v>
      </c>
      <c r="AP24" s="1">
        <f t="shared" si="2"/>
        <v>2808.288</v>
      </c>
      <c r="AQ24" s="44" t="s">
        <v>23</v>
      </c>
      <c r="AR24" s="394" t="s">
        <v>37</v>
      </c>
      <c r="AS24" s="45"/>
      <c r="AT24" s="22"/>
    </row>
    <row r="25" spans="1:46" ht="18.75">
      <c r="A25" s="46" t="s">
        <v>38</v>
      </c>
      <c r="B25" s="395"/>
      <c r="C25" s="70" t="s">
        <v>24</v>
      </c>
      <c r="D25" s="252"/>
      <c r="E25" s="252"/>
      <c r="F25" s="252"/>
      <c r="G25" s="252"/>
      <c r="H25" s="252"/>
      <c r="I25" s="252"/>
      <c r="J25" s="2"/>
      <c r="K25" s="2"/>
      <c r="L25" s="2"/>
      <c r="M25" s="2"/>
      <c r="N25" s="2"/>
      <c r="O25" s="2"/>
      <c r="P25" s="256">
        <v>2</v>
      </c>
      <c r="Q25" s="256">
        <v>20.105</v>
      </c>
      <c r="R25" s="258">
        <v>3700.652</v>
      </c>
      <c r="S25" s="252">
        <v>9</v>
      </c>
      <c r="T25" s="252">
        <v>95.5808</v>
      </c>
      <c r="U25" s="252">
        <v>15532.137</v>
      </c>
      <c r="V25" s="256">
        <v>9</v>
      </c>
      <c r="W25" s="256">
        <v>79.0585</v>
      </c>
      <c r="X25" s="258">
        <v>17211.6</v>
      </c>
      <c r="Y25" s="262">
        <v>20</v>
      </c>
      <c r="Z25" s="252">
        <v>206.3862</v>
      </c>
      <c r="AA25" s="252">
        <v>48542.216</v>
      </c>
      <c r="AB25" s="252">
        <v>9</v>
      </c>
      <c r="AC25" s="252">
        <v>126.0336</v>
      </c>
      <c r="AD25" s="252">
        <v>26714.465</v>
      </c>
      <c r="AE25" s="252">
        <v>4</v>
      </c>
      <c r="AF25" s="252">
        <v>33.0389</v>
      </c>
      <c r="AG25" s="252">
        <v>12144.32</v>
      </c>
      <c r="AH25" s="260">
        <v>1</v>
      </c>
      <c r="AI25" s="260">
        <v>7.899</v>
      </c>
      <c r="AJ25" s="260">
        <v>3459.309</v>
      </c>
      <c r="AK25" s="254"/>
      <c r="AL25" s="252"/>
      <c r="AM25" s="379"/>
      <c r="AN25" s="77">
        <f t="shared" si="0"/>
        <v>54</v>
      </c>
      <c r="AO25" s="2">
        <f t="shared" si="1"/>
        <v>568.102</v>
      </c>
      <c r="AP25" s="2">
        <f t="shared" si="2"/>
        <v>127304.69899999998</v>
      </c>
      <c r="AQ25" s="48" t="s">
        <v>24</v>
      </c>
      <c r="AR25" s="395"/>
      <c r="AS25" s="45" t="s">
        <v>38</v>
      </c>
      <c r="AT25" s="22"/>
    </row>
    <row r="26" spans="1:46" ht="18.75">
      <c r="A26" s="46"/>
      <c r="B26" s="394" t="s">
        <v>39</v>
      </c>
      <c r="C26" s="69" t="s">
        <v>23</v>
      </c>
      <c r="D26" s="237"/>
      <c r="E26" s="237"/>
      <c r="F26" s="237"/>
      <c r="G26" s="237"/>
      <c r="H26" s="237"/>
      <c r="I26" s="237"/>
      <c r="J26" s="1"/>
      <c r="K26" s="1"/>
      <c r="L26" s="1"/>
      <c r="M26" s="1"/>
      <c r="N26" s="1"/>
      <c r="O26" s="1"/>
      <c r="P26" s="241"/>
      <c r="Q26" s="241"/>
      <c r="R26" s="264"/>
      <c r="S26" s="237"/>
      <c r="T26" s="237"/>
      <c r="U26" s="237"/>
      <c r="V26" s="241"/>
      <c r="W26" s="241"/>
      <c r="X26" s="264"/>
      <c r="Y26" s="266"/>
      <c r="Z26" s="237"/>
      <c r="AA26" s="237"/>
      <c r="AB26" s="237"/>
      <c r="AC26" s="237"/>
      <c r="AD26" s="237"/>
      <c r="AE26" s="237"/>
      <c r="AF26" s="237"/>
      <c r="AG26" s="237"/>
      <c r="AH26" s="246"/>
      <c r="AI26" s="246"/>
      <c r="AJ26" s="246"/>
      <c r="AK26" s="239"/>
      <c r="AL26" s="237"/>
      <c r="AM26" s="378"/>
      <c r="AN26" s="75">
        <f t="shared" si="0"/>
        <v>0</v>
      </c>
      <c r="AO26" s="1">
        <f t="shared" si="1"/>
        <v>0</v>
      </c>
      <c r="AP26" s="1">
        <f t="shared" si="2"/>
        <v>0</v>
      </c>
      <c r="AQ26" s="44" t="s">
        <v>23</v>
      </c>
      <c r="AR26" s="394" t="s">
        <v>39</v>
      </c>
      <c r="AS26" s="45"/>
      <c r="AT26" s="22"/>
    </row>
    <row r="27" spans="1:46" ht="18.75">
      <c r="A27" s="46" t="s">
        <v>25</v>
      </c>
      <c r="B27" s="395"/>
      <c r="C27" s="70" t="s">
        <v>24</v>
      </c>
      <c r="D27" s="252"/>
      <c r="E27" s="252"/>
      <c r="F27" s="252"/>
      <c r="G27" s="252"/>
      <c r="H27" s="252"/>
      <c r="I27" s="252"/>
      <c r="J27" s="2"/>
      <c r="K27" s="2"/>
      <c r="L27" s="2"/>
      <c r="M27" s="2"/>
      <c r="N27" s="2"/>
      <c r="O27" s="2"/>
      <c r="P27" s="256"/>
      <c r="Q27" s="256"/>
      <c r="R27" s="258"/>
      <c r="S27" s="252"/>
      <c r="T27" s="252"/>
      <c r="U27" s="252"/>
      <c r="V27" s="256"/>
      <c r="W27" s="256"/>
      <c r="X27" s="258"/>
      <c r="Y27" s="262"/>
      <c r="Z27" s="252"/>
      <c r="AA27" s="252"/>
      <c r="AB27" s="252"/>
      <c r="AC27" s="252"/>
      <c r="AD27" s="252"/>
      <c r="AE27" s="252"/>
      <c r="AF27" s="252"/>
      <c r="AG27" s="252"/>
      <c r="AH27" s="260"/>
      <c r="AI27" s="260"/>
      <c r="AJ27" s="260"/>
      <c r="AK27" s="254"/>
      <c r="AL27" s="252"/>
      <c r="AM27" s="379"/>
      <c r="AN27" s="77">
        <f t="shared" si="0"/>
        <v>0</v>
      </c>
      <c r="AO27" s="2">
        <f t="shared" si="1"/>
        <v>0</v>
      </c>
      <c r="AP27" s="2">
        <f t="shared" si="2"/>
        <v>0</v>
      </c>
      <c r="AQ27" s="48" t="s">
        <v>24</v>
      </c>
      <c r="AR27" s="395"/>
      <c r="AS27" s="45" t="s">
        <v>25</v>
      </c>
      <c r="AT27" s="22"/>
    </row>
    <row r="28" spans="1:46" ht="18.75">
      <c r="A28" s="46"/>
      <c r="B28" s="394" t="s">
        <v>40</v>
      </c>
      <c r="C28" s="69" t="s">
        <v>23</v>
      </c>
      <c r="D28" s="237"/>
      <c r="E28" s="237"/>
      <c r="F28" s="237"/>
      <c r="G28" s="237"/>
      <c r="H28" s="237"/>
      <c r="I28" s="237"/>
      <c r="J28" s="1"/>
      <c r="K28" s="1"/>
      <c r="L28" s="1"/>
      <c r="M28" s="1"/>
      <c r="N28" s="1"/>
      <c r="O28" s="1"/>
      <c r="P28" s="241"/>
      <c r="Q28" s="241"/>
      <c r="R28" s="264"/>
      <c r="S28" s="237"/>
      <c r="T28" s="237"/>
      <c r="U28" s="237"/>
      <c r="V28" s="241"/>
      <c r="W28" s="241"/>
      <c r="X28" s="264"/>
      <c r="Y28" s="266"/>
      <c r="Z28" s="237"/>
      <c r="AA28" s="237"/>
      <c r="AB28" s="237"/>
      <c r="AC28" s="237"/>
      <c r="AD28" s="237"/>
      <c r="AE28" s="237"/>
      <c r="AF28" s="237"/>
      <c r="AG28" s="237"/>
      <c r="AH28" s="246"/>
      <c r="AI28" s="246"/>
      <c r="AJ28" s="246"/>
      <c r="AK28" s="239"/>
      <c r="AL28" s="237"/>
      <c r="AM28" s="378"/>
      <c r="AN28" s="75">
        <f t="shared" si="0"/>
        <v>0</v>
      </c>
      <c r="AO28" s="1">
        <f t="shared" si="1"/>
        <v>0</v>
      </c>
      <c r="AP28" s="1">
        <f t="shared" si="2"/>
        <v>0</v>
      </c>
      <c r="AQ28" s="44" t="s">
        <v>23</v>
      </c>
      <c r="AR28" s="394" t="s">
        <v>40</v>
      </c>
      <c r="AS28" s="45"/>
      <c r="AT28" s="22"/>
    </row>
    <row r="29" spans="1:46" ht="18.75">
      <c r="A29" s="46" t="s">
        <v>27</v>
      </c>
      <c r="B29" s="395"/>
      <c r="C29" s="70" t="s">
        <v>24</v>
      </c>
      <c r="D29" s="252"/>
      <c r="E29" s="252"/>
      <c r="F29" s="252"/>
      <c r="G29" s="252"/>
      <c r="H29" s="252"/>
      <c r="I29" s="252"/>
      <c r="J29" s="2"/>
      <c r="K29" s="2"/>
      <c r="L29" s="2"/>
      <c r="M29" s="2"/>
      <c r="N29" s="2"/>
      <c r="O29" s="2"/>
      <c r="P29" s="256"/>
      <c r="Q29" s="256"/>
      <c r="R29" s="258"/>
      <c r="S29" s="252"/>
      <c r="T29" s="252"/>
      <c r="U29" s="252"/>
      <c r="V29" s="256"/>
      <c r="W29" s="256"/>
      <c r="X29" s="258"/>
      <c r="Y29" s="262"/>
      <c r="Z29" s="252"/>
      <c r="AA29" s="252"/>
      <c r="AB29" s="252"/>
      <c r="AC29" s="252"/>
      <c r="AD29" s="252"/>
      <c r="AE29" s="252"/>
      <c r="AF29" s="252"/>
      <c r="AG29" s="252"/>
      <c r="AH29" s="260"/>
      <c r="AI29" s="260"/>
      <c r="AJ29" s="260"/>
      <c r="AK29" s="254"/>
      <c r="AL29" s="252"/>
      <c r="AM29" s="379"/>
      <c r="AN29" s="77">
        <f t="shared" si="0"/>
        <v>0</v>
      </c>
      <c r="AO29" s="2">
        <f t="shared" si="1"/>
        <v>0</v>
      </c>
      <c r="AP29" s="2">
        <f t="shared" si="2"/>
        <v>0</v>
      </c>
      <c r="AQ29" s="48" t="s">
        <v>24</v>
      </c>
      <c r="AR29" s="395"/>
      <c r="AS29" s="45" t="s">
        <v>27</v>
      </c>
      <c r="AT29" s="22"/>
    </row>
    <row r="30" spans="1:46" ht="18.75">
      <c r="A30" s="46"/>
      <c r="B30" s="394" t="s">
        <v>41</v>
      </c>
      <c r="C30" s="69" t="s">
        <v>23</v>
      </c>
      <c r="D30" s="237">
        <v>35</v>
      </c>
      <c r="E30" s="237">
        <v>10.2</v>
      </c>
      <c r="F30" s="237">
        <v>3897.127</v>
      </c>
      <c r="G30" s="237">
        <v>28</v>
      </c>
      <c r="H30" s="237">
        <v>6.3888</v>
      </c>
      <c r="I30" s="129">
        <v>1842.618</v>
      </c>
      <c r="J30" s="1">
        <v>4</v>
      </c>
      <c r="K30" s="1">
        <v>0.4439</v>
      </c>
      <c r="L30" s="1">
        <v>217.783</v>
      </c>
      <c r="M30" s="1"/>
      <c r="N30" s="1"/>
      <c r="O30" s="1"/>
      <c r="P30" s="241"/>
      <c r="Q30" s="241"/>
      <c r="R30" s="264"/>
      <c r="S30" s="237">
        <v>27</v>
      </c>
      <c r="T30" s="237">
        <v>5.1656</v>
      </c>
      <c r="U30" s="237">
        <v>4531.462</v>
      </c>
      <c r="V30" s="241">
        <v>79</v>
      </c>
      <c r="W30" s="241">
        <v>19.4636</v>
      </c>
      <c r="X30" s="264">
        <v>23508.302</v>
      </c>
      <c r="Y30" s="266">
        <v>59</v>
      </c>
      <c r="Z30" s="237">
        <v>9.3047</v>
      </c>
      <c r="AA30" s="237">
        <v>15987.377</v>
      </c>
      <c r="AB30" s="237">
        <v>23</v>
      </c>
      <c r="AC30" s="237">
        <v>4.7623</v>
      </c>
      <c r="AD30" s="237">
        <v>10899.271</v>
      </c>
      <c r="AE30" s="237">
        <v>44</v>
      </c>
      <c r="AF30" s="237">
        <v>3.1055</v>
      </c>
      <c r="AG30" s="237">
        <v>5390.858</v>
      </c>
      <c r="AH30" s="246">
        <v>45</v>
      </c>
      <c r="AI30" s="246">
        <v>3.5268</v>
      </c>
      <c r="AJ30" s="246">
        <v>3764.316</v>
      </c>
      <c r="AK30" s="239">
        <v>35</v>
      </c>
      <c r="AL30" s="237">
        <v>4.9404</v>
      </c>
      <c r="AM30" s="378">
        <v>3266.072</v>
      </c>
      <c r="AN30" s="75">
        <f t="shared" si="0"/>
        <v>379</v>
      </c>
      <c r="AO30" s="1">
        <f t="shared" si="1"/>
        <v>67.3016</v>
      </c>
      <c r="AP30" s="1">
        <f t="shared" si="2"/>
        <v>73305.18600000002</v>
      </c>
      <c r="AQ30" s="44" t="s">
        <v>23</v>
      </c>
      <c r="AR30" s="394" t="s">
        <v>41</v>
      </c>
      <c r="AS30" s="53"/>
      <c r="AT30" s="22"/>
    </row>
    <row r="31" spans="1:46" ht="18.75">
      <c r="A31" s="50"/>
      <c r="B31" s="395"/>
      <c r="C31" s="70" t="s">
        <v>24</v>
      </c>
      <c r="D31" s="252"/>
      <c r="E31" s="252"/>
      <c r="F31" s="252"/>
      <c r="G31" s="252"/>
      <c r="H31" s="252"/>
      <c r="I31" s="252"/>
      <c r="J31" s="2"/>
      <c r="K31" s="2"/>
      <c r="L31" s="2"/>
      <c r="M31" s="2"/>
      <c r="N31" s="2"/>
      <c r="O31" s="2"/>
      <c r="P31" s="256"/>
      <c r="Q31" s="256"/>
      <c r="R31" s="258"/>
      <c r="S31" s="252"/>
      <c r="T31" s="252"/>
      <c r="U31" s="252"/>
      <c r="V31" s="256"/>
      <c r="W31" s="256"/>
      <c r="X31" s="258"/>
      <c r="Y31" s="262"/>
      <c r="Z31" s="252"/>
      <c r="AA31" s="252"/>
      <c r="AB31" s="252"/>
      <c r="AC31" s="252"/>
      <c r="AD31" s="252"/>
      <c r="AE31" s="252"/>
      <c r="AF31" s="252"/>
      <c r="AG31" s="252"/>
      <c r="AH31" s="260"/>
      <c r="AI31" s="260"/>
      <c r="AJ31" s="260"/>
      <c r="AK31" s="254"/>
      <c r="AL31" s="252"/>
      <c r="AM31" s="379"/>
      <c r="AN31" s="77">
        <f t="shared" si="0"/>
        <v>0</v>
      </c>
      <c r="AO31" s="2">
        <f t="shared" si="1"/>
        <v>0</v>
      </c>
      <c r="AP31" s="2">
        <f t="shared" si="2"/>
        <v>0</v>
      </c>
      <c r="AQ31" s="51" t="s">
        <v>24</v>
      </c>
      <c r="AR31" s="395"/>
      <c r="AS31" s="52"/>
      <c r="AT31" s="22"/>
    </row>
    <row r="32" spans="1:46" ht="18.75">
      <c r="A32" s="46" t="s">
        <v>42</v>
      </c>
      <c r="B32" s="394" t="s">
        <v>43</v>
      </c>
      <c r="C32" s="69" t="s">
        <v>23</v>
      </c>
      <c r="D32" s="237"/>
      <c r="E32" s="237"/>
      <c r="F32" s="237"/>
      <c r="G32" s="237"/>
      <c r="H32" s="237"/>
      <c r="I32" s="237"/>
      <c r="J32" s="1"/>
      <c r="K32" s="1"/>
      <c r="L32" s="1"/>
      <c r="M32" s="1"/>
      <c r="N32" s="1"/>
      <c r="O32" s="1"/>
      <c r="P32" s="241"/>
      <c r="Q32" s="241"/>
      <c r="R32" s="264"/>
      <c r="S32" s="237"/>
      <c r="T32" s="237"/>
      <c r="U32" s="237"/>
      <c r="V32" s="241"/>
      <c r="W32" s="241"/>
      <c r="X32" s="264"/>
      <c r="Y32" s="266">
        <v>1</v>
      </c>
      <c r="Z32" s="237">
        <v>11.8976</v>
      </c>
      <c r="AA32" s="237">
        <v>1299.705</v>
      </c>
      <c r="AB32" s="237"/>
      <c r="AC32" s="237"/>
      <c r="AD32" s="237"/>
      <c r="AE32" s="237"/>
      <c r="AF32" s="237"/>
      <c r="AG32" s="237"/>
      <c r="AH32" s="246"/>
      <c r="AI32" s="246"/>
      <c r="AJ32" s="246"/>
      <c r="AK32" s="239"/>
      <c r="AL32" s="237"/>
      <c r="AM32" s="378"/>
      <c r="AN32" s="75">
        <f t="shared" si="0"/>
        <v>1</v>
      </c>
      <c r="AO32" s="1">
        <f t="shared" si="1"/>
        <v>11.8976</v>
      </c>
      <c r="AP32" s="1">
        <f t="shared" si="2"/>
        <v>1299.705</v>
      </c>
      <c r="AQ32" s="44" t="s">
        <v>23</v>
      </c>
      <c r="AR32" s="394" t="s">
        <v>43</v>
      </c>
      <c r="AS32" s="45" t="s">
        <v>42</v>
      </c>
      <c r="AT32" s="22"/>
    </row>
    <row r="33" spans="1:46" ht="18.75">
      <c r="A33" s="46" t="s">
        <v>44</v>
      </c>
      <c r="B33" s="395"/>
      <c r="C33" s="70" t="s">
        <v>24</v>
      </c>
      <c r="D33" s="252"/>
      <c r="E33" s="252"/>
      <c r="F33" s="252"/>
      <c r="G33" s="252"/>
      <c r="H33" s="252"/>
      <c r="I33" s="252"/>
      <c r="J33" s="2"/>
      <c r="K33" s="2"/>
      <c r="L33" s="2"/>
      <c r="M33" s="2"/>
      <c r="N33" s="2"/>
      <c r="O33" s="2"/>
      <c r="P33" s="256"/>
      <c r="Q33" s="256"/>
      <c r="R33" s="258"/>
      <c r="S33" s="252"/>
      <c r="T33" s="252"/>
      <c r="U33" s="252"/>
      <c r="V33" s="256"/>
      <c r="W33" s="256"/>
      <c r="X33" s="258"/>
      <c r="Y33" s="262"/>
      <c r="Z33" s="252"/>
      <c r="AA33" s="252"/>
      <c r="AB33" s="252"/>
      <c r="AC33" s="252"/>
      <c r="AD33" s="252"/>
      <c r="AE33" s="252"/>
      <c r="AF33" s="252"/>
      <c r="AG33" s="252"/>
      <c r="AH33" s="260"/>
      <c r="AI33" s="260"/>
      <c r="AJ33" s="260"/>
      <c r="AK33" s="254"/>
      <c r="AL33" s="252"/>
      <c r="AM33" s="379"/>
      <c r="AN33" s="77">
        <f t="shared" si="0"/>
        <v>0</v>
      </c>
      <c r="AO33" s="2">
        <f t="shared" si="1"/>
        <v>0</v>
      </c>
      <c r="AP33" s="2">
        <f t="shared" si="2"/>
        <v>0</v>
      </c>
      <c r="AQ33" s="48" t="s">
        <v>24</v>
      </c>
      <c r="AR33" s="395"/>
      <c r="AS33" s="45" t="s">
        <v>44</v>
      </c>
      <c r="AT33" s="22"/>
    </row>
    <row r="34" spans="1:46" ht="18.75">
      <c r="A34" s="46" t="s">
        <v>25</v>
      </c>
      <c r="B34" s="394" t="s">
        <v>45</v>
      </c>
      <c r="C34" s="69" t="s">
        <v>23</v>
      </c>
      <c r="D34" s="237"/>
      <c r="E34" s="237"/>
      <c r="F34" s="237"/>
      <c r="G34" s="237"/>
      <c r="H34" s="237"/>
      <c r="I34" s="237"/>
      <c r="J34" s="1"/>
      <c r="K34" s="1"/>
      <c r="L34" s="1"/>
      <c r="M34" s="1"/>
      <c r="N34" s="1"/>
      <c r="O34" s="1"/>
      <c r="P34" s="241"/>
      <c r="Q34" s="241"/>
      <c r="R34" s="264"/>
      <c r="S34" s="237"/>
      <c r="T34" s="237"/>
      <c r="U34" s="237"/>
      <c r="V34" s="241"/>
      <c r="W34" s="241"/>
      <c r="X34" s="264"/>
      <c r="Y34" s="266"/>
      <c r="Z34" s="237"/>
      <c r="AA34" s="237"/>
      <c r="AB34" s="237"/>
      <c r="AC34" s="237"/>
      <c r="AD34" s="237"/>
      <c r="AE34" s="237"/>
      <c r="AF34" s="237"/>
      <c r="AG34" s="237"/>
      <c r="AH34" s="246"/>
      <c r="AI34" s="246"/>
      <c r="AJ34" s="246"/>
      <c r="AK34" s="239"/>
      <c r="AL34" s="237"/>
      <c r="AM34" s="378"/>
      <c r="AN34" s="75">
        <f t="shared" si="0"/>
        <v>0</v>
      </c>
      <c r="AO34" s="1">
        <f t="shared" si="1"/>
        <v>0</v>
      </c>
      <c r="AP34" s="1">
        <f t="shared" si="2"/>
        <v>0</v>
      </c>
      <c r="AQ34" s="44" t="s">
        <v>23</v>
      </c>
      <c r="AR34" s="394" t="s">
        <v>45</v>
      </c>
      <c r="AS34" s="45" t="s">
        <v>25</v>
      </c>
      <c r="AT34" s="22"/>
    </row>
    <row r="35" spans="1:46" ht="18.75">
      <c r="A35" s="50" t="s">
        <v>27</v>
      </c>
      <c r="B35" s="395"/>
      <c r="C35" s="70" t="s">
        <v>24</v>
      </c>
      <c r="D35" s="252"/>
      <c r="E35" s="252"/>
      <c r="F35" s="252"/>
      <c r="G35" s="252"/>
      <c r="H35" s="252"/>
      <c r="I35" s="252"/>
      <c r="J35" s="2"/>
      <c r="K35" s="2"/>
      <c r="L35" s="2"/>
      <c r="M35" s="2"/>
      <c r="N35" s="2"/>
      <c r="O35" s="2"/>
      <c r="P35" s="256"/>
      <c r="Q35" s="256"/>
      <c r="R35" s="258"/>
      <c r="S35" s="252"/>
      <c r="T35" s="252"/>
      <c r="U35" s="252"/>
      <c r="V35" s="256"/>
      <c r="W35" s="256"/>
      <c r="X35" s="258"/>
      <c r="Y35" s="262"/>
      <c r="Z35" s="252"/>
      <c r="AA35" s="252"/>
      <c r="AB35" s="252"/>
      <c r="AC35" s="252"/>
      <c r="AD35" s="252"/>
      <c r="AE35" s="252"/>
      <c r="AF35" s="252"/>
      <c r="AG35" s="252"/>
      <c r="AH35" s="260"/>
      <c r="AI35" s="260"/>
      <c r="AJ35" s="260"/>
      <c r="AK35" s="254"/>
      <c r="AL35" s="252"/>
      <c r="AM35" s="379"/>
      <c r="AN35" s="77">
        <f t="shared" si="0"/>
        <v>0</v>
      </c>
      <c r="AO35" s="2">
        <f t="shared" si="1"/>
        <v>0</v>
      </c>
      <c r="AP35" s="2">
        <f t="shared" si="2"/>
        <v>0</v>
      </c>
      <c r="AQ35" s="51" t="s">
        <v>24</v>
      </c>
      <c r="AR35" s="395"/>
      <c r="AS35" s="52" t="s">
        <v>27</v>
      </c>
      <c r="AT35" s="22"/>
    </row>
    <row r="36" spans="1:46" ht="18.75">
      <c r="A36" s="46" t="s">
        <v>46</v>
      </c>
      <c r="B36" s="394" t="s">
        <v>47</v>
      </c>
      <c r="C36" s="69" t="s">
        <v>23</v>
      </c>
      <c r="D36" s="237"/>
      <c r="E36" s="237"/>
      <c r="F36" s="237"/>
      <c r="G36" s="237"/>
      <c r="H36" s="237"/>
      <c r="I36" s="237"/>
      <c r="J36" s="1"/>
      <c r="K36" s="1"/>
      <c r="L36" s="1"/>
      <c r="M36" s="1"/>
      <c r="N36" s="1"/>
      <c r="O36" s="1"/>
      <c r="P36" s="241"/>
      <c r="Q36" s="241"/>
      <c r="R36" s="264"/>
      <c r="S36" s="237"/>
      <c r="T36" s="237"/>
      <c r="U36" s="237"/>
      <c r="V36" s="241"/>
      <c r="W36" s="241"/>
      <c r="X36" s="264"/>
      <c r="Y36" s="266"/>
      <c r="Z36" s="237"/>
      <c r="AA36" s="237"/>
      <c r="AB36" s="237"/>
      <c r="AC36" s="237"/>
      <c r="AD36" s="237"/>
      <c r="AE36" s="237"/>
      <c r="AF36" s="237"/>
      <c r="AG36" s="237"/>
      <c r="AH36" s="246"/>
      <c r="AI36" s="246"/>
      <c r="AJ36" s="246"/>
      <c r="AK36" s="239"/>
      <c r="AL36" s="237"/>
      <c r="AM36" s="378"/>
      <c r="AN36" s="75">
        <f t="shared" si="0"/>
        <v>0</v>
      </c>
      <c r="AO36" s="1">
        <f t="shared" si="1"/>
        <v>0</v>
      </c>
      <c r="AP36" s="1">
        <f t="shared" si="2"/>
        <v>0</v>
      </c>
      <c r="AQ36" s="44" t="s">
        <v>23</v>
      </c>
      <c r="AR36" s="394" t="s">
        <v>47</v>
      </c>
      <c r="AS36" s="45" t="s">
        <v>46</v>
      </c>
      <c r="AT36" s="22"/>
    </row>
    <row r="37" spans="1:46" ht="18.75">
      <c r="A37" s="46" t="s">
        <v>25</v>
      </c>
      <c r="B37" s="395"/>
      <c r="C37" s="70" t="s">
        <v>24</v>
      </c>
      <c r="D37" s="252"/>
      <c r="E37" s="252"/>
      <c r="F37" s="252"/>
      <c r="G37" s="252"/>
      <c r="H37" s="252"/>
      <c r="I37" s="252"/>
      <c r="J37" s="2"/>
      <c r="K37" s="2"/>
      <c r="L37" s="2"/>
      <c r="M37" s="2"/>
      <c r="N37" s="2"/>
      <c r="O37" s="2"/>
      <c r="P37" s="256"/>
      <c r="Q37" s="256"/>
      <c r="R37" s="258"/>
      <c r="S37" s="252"/>
      <c r="T37" s="252"/>
      <c r="U37" s="252"/>
      <c r="V37" s="256"/>
      <c r="W37" s="256"/>
      <c r="X37" s="258"/>
      <c r="Y37" s="262"/>
      <c r="Z37" s="252"/>
      <c r="AA37" s="252"/>
      <c r="AB37" s="252"/>
      <c r="AC37" s="252"/>
      <c r="AD37" s="252"/>
      <c r="AE37" s="252"/>
      <c r="AF37" s="252"/>
      <c r="AG37" s="252"/>
      <c r="AH37" s="260"/>
      <c r="AI37" s="260"/>
      <c r="AJ37" s="260"/>
      <c r="AK37" s="254"/>
      <c r="AL37" s="252"/>
      <c r="AM37" s="379"/>
      <c r="AN37" s="77">
        <f t="shared" si="0"/>
        <v>0</v>
      </c>
      <c r="AO37" s="2">
        <f t="shared" si="1"/>
        <v>0</v>
      </c>
      <c r="AP37" s="2">
        <f t="shared" si="2"/>
        <v>0</v>
      </c>
      <c r="AQ37" s="48" t="s">
        <v>24</v>
      </c>
      <c r="AR37" s="395"/>
      <c r="AS37" s="45" t="s">
        <v>25</v>
      </c>
      <c r="AT37" s="22"/>
    </row>
    <row r="38" spans="1:46" ht="18.75">
      <c r="A38" s="46" t="s">
        <v>27</v>
      </c>
      <c r="B38" s="394" t="s">
        <v>48</v>
      </c>
      <c r="C38" s="69" t="s">
        <v>23</v>
      </c>
      <c r="D38" s="237"/>
      <c r="E38" s="237"/>
      <c r="F38" s="237"/>
      <c r="G38" s="237"/>
      <c r="H38" s="237"/>
      <c r="I38" s="237"/>
      <c r="J38" s="1"/>
      <c r="K38" s="1"/>
      <c r="L38" s="1"/>
      <c r="M38" s="1"/>
      <c r="N38" s="1"/>
      <c r="O38" s="1"/>
      <c r="P38" s="241"/>
      <c r="Q38" s="241"/>
      <c r="R38" s="264"/>
      <c r="S38" s="237"/>
      <c r="T38" s="237"/>
      <c r="U38" s="237"/>
      <c r="V38" s="241"/>
      <c r="W38" s="241"/>
      <c r="X38" s="264"/>
      <c r="Y38" s="266"/>
      <c r="Z38" s="237"/>
      <c r="AA38" s="237"/>
      <c r="AB38" s="237"/>
      <c r="AC38" s="237"/>
      <c r="AD38" s="237"/>
      <c r="AE38" s="237"/>
      <c r="AF38" s="237"/>
      <c r="AG38" s="237"/>
      <c r="AH38" s="246"/>
      <c r="AI38" s="246"/>
      <c r="AJ38" s="246"/>
      <c r="AK38" s="239"/>
      <c r="AL38" s="237"/>
      <c r="AM38" s="378"/>
      <c r="AN38" s="75">
        <f t="shared" si="0"/>
        <v>0</v>
      </c>
      <c r="AO38" s="1">
        <f t="shared" si="1"/>
        <v>0</v>
      </c>
      <c r="AP38" s="1">
        <f t="shared" si="2"/>
        <v>0</v>
      </c>
      <c r="AQ38" s="44" t="s">
        <v>23</v>
      </c>
      <c r="AR38" s="394" t="s">
        <v>48</v>
      </c>
      <c r="AS38" s="45" t="s">
        <v>27</v>
      </c>
      <c r="AT38" s="22"/>
    </row>
    <row r="39" spans="1:46" ht="18.75">
      <c r="A39" s="50" t="s">
        <v>49</v>
      </c>
      <c r="B39" s="395"/>
      <c r="C39" s="70" t="s">
        <v>24</v>
      </c>
      <c r="D39" s="252"/>
      <c r="E39" s="252"/>
      <c r="F39" s="252"/>
      <c r="G39" s="252"/>
      <c r="H39" s="252"/>
      <c r="I39" s="252"/>
      <c r="J39" s="2"/>
      <c r="K39" s="2"/>
      <c r="L39" s="2"/>
      <c r="M39" s="2"/>
      <c r="N39" s="2"/>
      <c r="O39" s="2"/>
      <c r="P39" s="256"/>
      <c r="Q39" s="256"/>
      <c r="R39" s="258"/>
      <c r="S39" s="252"/>
      <c r="T39" s="252"/>
      <c r="U39" s="252"/>
      <c r="V39" s="256"/>
      <c r="W39" s="256"/>
      <c r="X39" s="258"/>
      <c r="Y39" s="262"/>
      <c r="Z39" s="252"/>
      <c r="AA39" s="252"/>
      <c r="AB39" s="252"/>
      <c r="AC39" s="252"/>
      <c r="AD39" s="252"/>
      <c r="AE39" s="252"/>
      <c r="AF39" s="252"/>
      <c r="AG39" s="252"/>
      <c r="AH39" s="260"/>
      <c r="AI39" s="260"/>
      <c r="AJ39" s="260"/>
      <c r="AK39" s="254"/>
      <c r="AL39" s="252"/>
      <c r="AM39" s="379"/>
      <c r="AN39" s="77">
        <f t="shared" si="0"/>
        <v>0</v>
      </c>
      <c r="AO39" s="2">
        <f t="shared" si="1"/>
        <v>0</v>
      </c>
      <c r="AP39" s="2">
        <f t="shared" si="2"/>
        <v>0</v>
      </c>
      <c r="AQ39" s="51" t="s">
        <v>24</v>
      </c>
      <c r="AR39" s="395"/>
      <c r="AS39" s="52" t="s">
        <v>49</v>
      </c>
      <c r="AT39" s="22"/>
    </row>
    <row r="40" spans="1:46" ht="18.75">
      <c r="A40" s="46"/>
      <c r="B40" s="394" t="s">
        <v>50</v>
      </c>
      <c r="C40" s="69" t="s">
        <v>23</v>
      </c>
      <c r="D40" s="237"/>
      <c r="E40" s="237"/>
      <c r="F40" s="237"/>
      <c r="G40" s="237"/>
      <c r="H40" s="237"/>
      <c r="I40" s="237"/>
      <c r="J40" s="1"/>
      <c r="K40" s="1"/>
      <c r="L40" s="1"/>
      <c r="M40" s="1"/>
      <c r="N40" s="1"/>
      <c r="O40" s="1"/>
      <c r="P40" s="241"/>
      <c r="Q40" s="241"/>
      <c r="R40" s="264"/>
      <c r="S40" s="237"/>
      <c r="T40" s="237"/>
      <c r="U40" s="237"/>
      <c r="V40" s="241"/>
      <c r="W40" s="241"/>
      <c r="X40" s="264"/>
      <c r="Y40" s="266"/>
      <c r="Z40" s="237"/>
      <c r="AA40" s="237"/>
      <c r="AB40" s="237"/>
      <c r="AC40" s="237"/>
      <c r="AD40" s="237"/>
      <c r="AE40" s="237"/>
      <c r="AF40" s="237"/>
      <c r="AG40" s="237"/>
      <c r="AH40" s="246"/>
      <c r="AI40" s="246"/>
      <c r="AJ40" s="246"/>
      <c r="AK40" s="239"/>
      <c r="AL40" s="237"/>
      <c r="AM40" s="378"/>
      <c r="AN40" s="75">
        <f t="shared" si="0"/>
        <v>0</v>
      </c>
      <c r="AO40" s="1">
        <f t="shared" si="1"/>
        <v>0</v>
      </c>
      <c r="AP40" s="1">
        <f t="shared" si="2"/>
        <v>0</v>
      </c>
      <c r="AQ40" s="44" t="s">
        <v>23</v>
      </c>
      <c r="AR40" s="394" t="s">
        <v>50</v>
      </c>
      <c r="AS40" s="45"/>
      <c r="AT40" s="22"/>
    </row>
    <row r="41" spans="1:46" ht="18.75">
      <c r="A41" s="46" t="s">
        <v>51</v>
      </c>
      <c r="B41" s="395"/>
      <c r="C41" s="70" t="s">
        <v>24</v>
      </c>
      <c r="D41" s="252"/>
      <c r="E41" s="252"/>
      <c r="F41" s="252"/>
      <c r="G41" s="252"/>
      <c r="H41" s="252"/>
      <c r="I41" s="252"/>
      <c r="J41" s="2"/>
      <c r="K41" s="2"/>
      <c r="L41" s="2"/>
      <c r="M41" s="2"/>
      <c r="N41" s="2"/>
      <c r="O41" s="2"/>
      <c r="P41" s="256"/>
      <c r="Q41" s="256"/>
      <c r="R41" s="258"/>
      <c r="S41" s="252"/>
      <c r="T41" s="252"/>
      <c r="U41" s="252"/>
      <c r="V41" s="256"/>
      <c r="W41" s="256"/>
      <c r="X41" s="258"/>
      <c r="Y41" s="262"/>
      <c r="Z41" s="252"/>
      <c r="AA41" s="252"/>
      <c r="AB41" s="252"/>
      <c r="AC41" s="252"/>
      <c r="AD41" s="252"/>
      <c r="AE41" s="252"/>
      <c r="AF41" s="252"/>
      <c r="AG41" s="252"/>
      <c r="AH41" s="260"/>
      <c r="AI41" s="260"/>
      <c r="AJ41" s="260"/>
      <c r="AK41" s="254"/>
      <c r="AL41" s="252"/>
      <c r="AM41" s="379"/>
      <c r="AN41" s="77">
        <f t="shared" si="0"/>
        <v>0</v>
      </c>
      <c r="AO41" s="2">
        <f t="shared" si="1"/>
        <v>0</v>
      </c>
      <c r="AP41" s="2">
        <f t="shared" si="2"/>
        <v>0</v>
      </c>
      <c r="AQ41" s="48" t="s">
        <v>24</v>
      </c>
      <c r="AR41" s="395"/>
      <c r="AS41" s="45" t="s">
        <v>51</v>
      </c>
      <c r="AT41" s="22"/>
    </row>
    <row r="42" spans="1:46" ht="18.75">
      <c r="A42" s="46"/>
      <c r="B42" s="394" t="s">
        <v>52</v>
      </c>
      <c r="C42" s="69" t="s">
        <v>23</v>
      </c>
      <c r="D42" s="237">
        <v>2</v>
      </c>
      <c r="E42" s="237">
        <v>38.47</v>
      </c>
      <c r="F42" s="237">
        <v>18832.001</v>
      </c>
      <c r="G42" s="237">
        <v>1</v>
      </c>
      <c r="H42" s="237">
        <v>14.042</v>
      </c>
      <c r="I42" s="237">
        <v>7902.879</v>
      </c>
      <c r="J42" s="1">
        <v>2</v>
      </c>
      <c r="K42" s="1">
        <v>33.3558</v>
      </c>
      <c r="L42" s="1">
        <v>17456.839</v>
      </c>
      <c r="M42" s="1"/>
      <c r="N42" s="1"/>
      <c r="O42" s="1"/>
      <c r="P42" s="241">
        <v>1</v>
      </c>
      <c r="Q42" s="241">
        <v>22.2538</v>
      </c>
      <c r="R42" s="264">
        <v>14991.102</v>
      </c>
      <c r="S42" s="237">
        <v>1</v>
      </c>
      <c r="T42" s="237">
        <v>12.491</v>
      </c>
      <c r="U42" s="237">
        <v>5510.692</v>
      </c>
      <c r="V42" s="241">
        <v>2</v>
      </c>
      <c r="W42" s="241">
        <v>30.5324</v>
      </c>
      <c r="X42" s="264">
        <v>13072.522</v>
      </c>
      <c r="Y42" s="266">
        <v>2</v>
      </c>
      <c r="Z42" s="237">
        <v>23.039</v>
      </c>
      <c r="AA42" s="237">
        <v>15403.018</v>
      </c>
      <c r="AB42" s="237">
        <v>2</v>
      </c>
      <c r="AC42" s="237">
        <v>23.5846</v>
      </c>
      <c r="AD42" s="237">
        <v>16066.952</v>
      </c>
      <c r="AE42" s="237">
        <v>3</v>
      </c>
      <c r="AF42" s="237">
        <v>48.975</v>
      </c>
      <c r="AG42" s="237">
        <v>29352.609</v>
      </c>
      <c r="AH42" s="246">
        <v>1</v>
      </c>
      <c r="AI42" s="246">
        <v>16.315</v>
      </c>
      <c r="AJ42" s="246">
        <v>11807.422</v>
      </c>
      <c r="AK42" s="239">
        <v>2</v>
      </c>
      <c r="AL42" s="237">
        <v>44.4164</v>
      </c>
      <c r="AM42" s="378">
        <v>31642.17</v>
      </c>
      <c r="AN42" s="75">
        <f t="shared" si="0"/>
        <v>19</v>
      </c>
      <c r="AO42" s="1">
        <f t="shared" si="1"/>
        <v>307.475</v>
      </c>
      <c r="AP42" s="1">
        <f t="shared" si="2"/>
        <v>182038.206</v>
      </c>
      <c r="AQ42" s="44" t="s">
        <v>23</v>
      </c>
      <c r="AR42" s="394" t="s">
        <v>52</v>
      </c>
      <c r="AS42" s="45"/>
      <c r="AT42" s="22"/>
    </row>
    <row r="43" spans="1:46" ht="18.75">
      <c r="A43" s="46" t="s">
        <v>53</v>
      </c>
      <c r="B43" s="395"/>
      <c r="C43" s="70" t="s">
        <v>24</v>
      </c>
      <c r="D43" s="252">
        <v>9</v>
      </c>
      <c r="E43" s="252">
        <v>259.6188</v>
      </c>
      <c r="F43" s="252">
        <v>143091.281</v>
      </c>
      <c r="G43" s="252">
        <v>12</v>
      </c>
      <c r="H43" s="252">
        <v>329.8576</v>
      </c>
      <c r="I43" s="252">
        <v>136707.64</v>
      </c>
      <c r="J43" s="2">
        <v>4</v>
      </c>
      <c r="K43" s="2">
        <v>125.0642</v>
      </c>
      <c r="L43" s="2">
        <v>61819.409</v>
      </c>
      <c r="M43" s="2">
        <v>4</v>
      </c>
      <c r="N43" s="2">
        <v>101.4716</v>
      </c>
      <c r="O43" s="2">
        <v>57364.944</v>
      </c>
      <c r="P43" s="256">
        <v>8</v>
      </c>
      <c r="Q43" s="256">
        <v>152.78</v>
      </c>
      <c r="R43" s="258">
        <v>61834.049</v>
      </c>
      <c r="S43" s="252">
        <v>12</v>
      </c>
      <c r="T43" s="252">
        <v>192.4658</v>
      </c>
      <c r="U43" s="252">
        <v>70403.073</v>
      </c>
      <c r="V43" s="256">
        <v>10</v>
      </c>
      <c r="W43" s="256">
        <v>147.5702</v>
      </c>
      <c r="X43" s="258">
        <v>84364.643</v>
      </c>
      <c r="Y43" s="262">
        <v>20</v>
      </c>
      <c r="Z43" s="252">
        <v>136.7216</v>
      </c>
      <c r="AA43" s="252">
        <v>115402.609</v>
      </c>
      <c r="AB43" s="252">
        <v>40</v>
      </c>
      <c r="AC43" s="252">
        <v>331.1178</v>
      </c>
      <c r="AD43" s="252">
        <v>308075.918</v>
      </c>
      <c r="AE43" s="252">
        <v>49</v>
      </c>
      <c r="AF43" s="252">
        <v>514.3042</v>
      </c>
      <c r="AG43" s="252">
        <v>494385.928</v>
      </c>
      <c r="AH43" s="260">
        <v>33</v>
      </c>
      <c r="AI43" s="260">
        <v>405.6658</v>
      </c>
      <c r="AJ43" s="260">
        <v>333215.481</v>
      </c>
      <c r="AK43" s="254">
        <v>27</v>
      </c>
      <c r="AL43" s="252">
        <v>514.592</v>
      </c>
      <c r="AM43" s="379">
        <v>305357.727</v>
      </c>
      <c r="AN43" s="77">
        <f t="shared" si="0"/>
        <v>228</v>
      </c>
      <c r="AO43" s="2">
        <f t="shared" si="1"/>
        <v>3211.2296</v>
      </c>
      <c r="AP43" s="2">
        <f t="shared" si="2"/>
        <v>2172022.702</v>
      </c>
      <c r="AQ43" s="44" t="s">
        <v>24</v>
      </c>
      <c r="AR43" s="395"/>
      <c r="AS43" s="45" t="s">
        <v>53</v>
      </c>
      <c r="AT43" s="22"/>
    </row>
    <row r="44" spans="1:46" ht="18.75">
      <c r="A44" s="46"/>
      <c r="B44" s="394" t="s">
        <v>54</v>
      </c>
      <c r="C44" s="69" t="s">
        <v>23</v>
      </c>
      <c r="D44" s="237"/>
      <c r="E44" s="237"/>
      <c r="F44" s="237"/>
      <c r="G44" s="237"/>
      <c r="H44" s="237"/>
      <c r="I44" s="237"/>
      <c r="J44" s="1"/>
      <c r="K44" s="1"/>
      <c r="L44" s="1"/>
      <c r="M44" s="1"/>
      <c r="N44" s="1"/>
      <c r="O44" s="1"/>
      <c r="P44" s="241"/>
      <c r="Q44" s="241"/>
      <c r="R44" s="264"/>
      <c r="S44" s="237"/>
      <c r="T44" s="237"/>
      <c r="U44" s="237"/>
      <c r="V44" s="241"/>
      <c r="W44" s="241"/>
      <c r="X44" s="264"/>
      <c r="Y44" s="266"/>
      <c r="Z44" s="237"/>
      <c r="AA44" s="237"/>
      <c r="AB44" s="237"/>
      <c r="AC44" s="237"/>
      <c r="AD44" s="237"/>
      <c r="AE44" s="237"/>
      <c r="AF44" s="237"/>
      <c r="AG44" s="237"/>
      <c r="AH44" s="246"/>
      <c r="AI44" s="246"/>
      <c r="AJ44" s="246"/>
      <c r="AK44" s="239"/>
      <c r="AL44" s="237"/>
      <c r="AM44" s="378"/>
      <c r="AN44" s="75">
        <f t="shared" si="0"/>
        <v>0</v>
      </c>
      <c r="AO44" s="1">
        <f t="shared" si="1"/>
        <v>0</v>
      </c>
      <c r="AP44" s="1">
        <f t="shared" si="2"/>
        <v>0</v>
      </c>
      <c r="AQ44" s="54" t="s">
        <v>23</v>
      </c>
      <c r="AR44" s="394" t="s">
        <v>54</v>
      </c>
      <c r="AS44" s="45"/>
      <c r="AT44" s="22"/>
    </row>
    <row r="45" spans="1:46" ht="18.75">
      <c r="A45" s="46" t="s">
        <v>27</v>
      </c>
      <c r="B45" s="395"/>
      <c r="C45" s="70" t="s">
        <v>24</v>
      </c>
      <c r="D45" s="252"/>
      <c r="E45" s="252"/>
      <c r="F45" s="252"/>
      <c r="G45" s="252"/>
      <c r="H45" s="252"/>
      <c r="I45" s="252"/>
      <c r="J45" s="2"/>
      <c r="K45" s="2"/>
      <c r="L45" s="2"/>
      <c r="M45" s="2"/>
      <c r="N45" s="2"/>
      <c r="O45" s="2"/>
      <c r="P45" s="256"/>
      <c r="Q45" s="256"/>
      <c r="R45" s="258"/>
      <c r="S45" s="252"/>
      <c r="T45" s="252"/>
      <c r="U45" s="252"/>
      <c r="V45" s="256"/>
      <c r="W45" s="256"/>
      <c r="X45" s="258"/>
      <c r="Y45" s="262"/>
      <c r="Z45" s="252"/>
      <c r="AA45" s="252"/>
      <c r="AB45" s="252"/>
      <c r="AC45" s="252"/>
      <c r="AD45" s="252"/>
      <c r="AE45" s="252"/>
      <c r="AF45" s="252"/>
      <c r="AG45" s="252"/>
      <c r="AH45" s="260"/>
      <c r="AI45" s="260"/>
      <c r="AJ45" s="260"/>
      <c r="AK45" s="254"/>
      <c r="AL45" s="252"/>
      <c r="AM45" s="379"/>
      <c r="AN45" s="77">
        <f t="shared" si="0"/>
        <v>0</v>
      </c>
      <c r="AO45" s="2">
        <f t="shared" si="1"/>
        <v>0</v>
      </c>
      <c r="AP45" s="2">
        <f t="shared" si="2"/>
        <v>0</v>
      </c>
      <c r="AQ45" s="48" t="s">
        <v>24</v>
      </c>
      <c r="AR45" s="395"/>
      <c r="AS45" s="55" t="s">
        <v>27</v>
      </c>
      <c r="AT45" s="22"/>
    </row>
    <row r="46" spans="1:46" ht="18.75">
      <c r="A46" s="46"/>
      <c r="B46" s="394" t="s">
        <v>55</v>
      </c>
      <c r="C46" s="69" t="s">
        <v>23</v>
      </c>
      <c r="D46" s="237"/>
      <c r="E46" s="237"/>
      <c r="F46" s="237"/>
      <c r="G46" s="237"/>
      <c r="H46" s="237"/>
      <c r="I46" s="237"/>
      <c r="J46" s="1"/>
      <c r="K46" s="1"/>
      <c r="L46" s="1"/>
      <c r="M46" s="1"/>
      <c r="N46" s="1"/>
      <c r="O46" s="1"/>
      <c r="P46" s="241"/>
      <c r="Q46" s="241"/>
      <c r="R46" s="264"/>
      <c r="S46" s="237"/>
      <c r="T46" s="237"/>
      <c r="U46" s="237"/>
      <c r="V46" s="241"/>
      <c r="W46" s="241"/>
      <c r="X46" s="264"/>
      <c r="Y46" s="266"/>
      <c r="Z46" s="237"/>
      <c r="AA46" s="237"/>
      <c r="AB46" s="237"/>
      <c r="AC46" s="237"/>
      <c r="AD46" s="237"/>
      <c r="AE46" s="237"/>
      <c r="AF46" s="237"/>
      <c r="AG46" s="237"/>
      <c r="AH46" s="246"/>
      <c r="AI46" s="246"/>
      <c r="AJ46" s="246"/>
      <c r="AK46" s="239"/>
      <c r="AL46" s="237"/>
      <c r="AM46" s="378"/>
      <c r="AN46" s="75">
        <f t="shared" si="0"/>
        <v>0</v>
      </c>
      <c r="AO46" s="1">
        <f t="shared" si="1"/>
        <v>0</v>
      </c>
      <c r="AP46" s="1">
        <f t="shared" si="2"/>
        <v>0</v>
      </c>
      <c r="AQ46" s="44" t="s">
        <v>23</v>
      </c>
      <c r="AR46" s="394" t="s">
        <v>55</v>
      </c>
      <c r="AS46" s="55"/>
      <c r="AT46" s="22"/>
    </row>
    <row r="47" spans="1:46" ht="18.75">
      <c r="A47" s="50"/>
      <c r="B47" s="395"/>
      <c r="C47" s="70" t="s">
        <v>24</v>
      </c>
      <c r="D47" s="252"/>
      <c r="E47" s="252"/>
      <c r="F47" s="252"/>
      <c r="G47" s="252"/>
      <c r="H47" s="252"/>
      <c r="I47" s="252"/>
      <c r="J47" s="2"/>
      <c r="K47" s="2"/>
      <c r="L47" s="2"/>
      <c r="M47" s="2"/>
      <c r="N47" s="2"/>
      <c r="O47" s="2"/>
      <c r="P47" s="256"/>
      <c r="Q47" s="256"/>
      <c r="R47" s="258"/>
      <c r="S47" s="252"/>
      <c r="T47" s="252"/>
      <c r="U47" s="252"/>
      <c r="V47" s="256"/>
      <c r="W47" s="256"/>
      <c r="X47" s="258"/>
      <c r="Y47" s="262"/>
      <c r="Z47" s="252"/>
      <c r="AA47" s="252"/>
      <c r="AB47" s="252"/>
      <c r="AC47" s="252"/>
      <c r="AD47" s="252"/>
      <c r="AE47" s="252"/>
      <c r="AF47" s="252"/>
      <c r="AG47" s="252"/>
      <c r="AH47" s="260"/>
      <c r="AI47" s="260"/>
      <c r="AJ47" s="260"/>
      <c r="AK47" s="254"/>
      <c r="AL47" s="252"/>
      <c r="AM47" s="379"/>
      <c r="AN47" s="77">
        <f t="shared" si="0"/>
        <v>0</v>
      </c>
      <c r="AO47" s="2">
        <f t="shared" si="1"/>
        <v>0</v>
      </c>
      <c r="AP47" s="2">
        <f t="shared" si="2"/>
        <v>0</v>
      </c>
      <c r="AQ47" s="51" t="s">
        <v>24</v>
      </c>
      <c r="AR47" s="395"/>
      <c r="AS47" s="56"/>
      <c r="AT47" s="22"/>
    </row>
    <row r="48" spans="1:46" ht="18.75">
      <c r="A48" s="46"/>
      <c r="B48" s="394" t="s">
        <v>56</v>
      </c>
      <c r="C48" s="69" t="s">
        <v>23</v>
      </c>
      <c r="D48" s="237"/>
      <c r="E48" s="237"/>
      <c r="F48" s="237"/>
      <c r="G48" s="237"/>
      <c r="H48" s="237"/>
      <c r="I48" s="237"/>
      <c r="J48" s="1"/>
      <c r="K48" s="1"/>
      <c r="L48" s="1"/>
      <c r="M48" s="1"/>
      <c r="N48" s="1"/>
      <c r="O48" s="1"/>
      <c r="P48" s="241"/>
      <c r="Q48" s="241"/>
      <c r="R48" s="264"/>
      <c r="S48" s="237"/>
      <c r="T48" s="237"/>
      <c r="U48" s="237"/>
      <c r="V48" s="241"/>
      <c r="W48" s="241"/>
      <c r="X48" s="264"/>
      <c r="Y48" s="266"/>
      <c r="Z48" s="237"/>
      <c r="AA48" s="237"/>
      <c r="AB48" s="237"/>
      <c r="AC48" s="237"/>
      <c r="AD48" s="237"/>
      <c r="AE48" s="237"/>
      <c r="AF48" s="237"/>
      <c r="AG48" s="237"/>
      <c r="AH48" s="246"/>
      <c r="AI48" s="246"/>
      <c r="AJ48" s="246"/>
      <c r="AK48" s="239"/>
      <c r="AL48" s="237"/>
      <c r="AM48" s="378"/>
      <c r="AN48" s="75">
        <f t="shared" si="0"/>
        <v>0</v>
      </c>
      <c r="AO48" s="1">
        <f t="shared" si="1"/>
        <v>0</v>
      </c>
      <c r="AP48" s="1">
        <f t="shared" si="2"/>
        <v>0</v>
      </c>
      <c r="AQ48" s="44" t="s">
        <v>23</v>
      </c>
      <c r="AR48" s="394" t="s">
        <v>56</v>
      </c>
      <c r="AS48" s="55"/>
      <c r="AT48" s="22"/>
    </row>
    <row r="49" spans="1:46" ht="18.75">
      <c r="A49" s="46" t="s">
        <v>57</v>
      </c>
      <c r="B49" s="395"/>
      <c r="C49" s="70" t="s">
        <v>24</v>
      </c>
      <c r="D49" s="252"/>
      <c r="E49" s="252"/>
      <c r="F49" s="252"/>
      <c r="G49" s="252"/>
      <c r="H49" s="252"/>
      <c r="I49" s="252"/>
      <c r="J49" s="2"/>
      <c r="K49" s="2"/>
      <c r="L49" s="2"/>
      <c r="M49" s="2"/>
      <c r="N49" s="2"/>
      <c r="O49" s="2"/>
      <c r="P49" s="256"/>
      <c r="Q49" s="256"/>
      <c r="R49" s="258"/>
      <c r="S49" s="252"/>
      <c r="T49" s="252"/>
      <c r="U49" s="252"/>
      <c r="V49" s="256"/>
      <c r="W49" s="256"/>
      <c r="X49" s="258"/>
      <c r="Y49" s="262"/>
      <c r="Z49" s="252"/>
      <c r="AA49" s="252"/>
      <c r="AB49" s="252"/>
      <c r="AC49" s="252"/>
      <c r="AD49" s="252"/>
      <c r="AE49" s="252"/>
      <c r="AF49" s="252"/>
      <c r="AG49" s="252"/>
      <c r="AH49" s="260"/>
      <c r="AI49" s="260"/>
      <c r="AJ49" s="260"/>
      <c r="AK49" s="254"/>
      <c r="AL49" s="252"/>
      <c r="AM49" s="379"/>
      <c r="AN49" s="77">
        <f t="shared" si="0"/>
        <v>0</v>
      </c>
      <c r="AO49" s="2">
        <f t="shared" si="1"/>
        <v>0</v>
      </c>
      <c r="AP49" s="2">
        <f t="shared" si="2"/>
        <v>0</v>
      </c>
      <c r="AQ49" s="48" t="s">
        <v>24</v>
      </c>
      <c r="AR49" s="395"/>
      <c r="AS49" s="55" t="s">
        <v>57</v>
      </c>
      <c r="AT49" s="22"/>
    </row>
    <row r="50" spans="1:46" ht="18.75">
      <c r="A50" s="46"/>
      <c r="B50" s="394" t="s">
        <v>58</v>
      </c>
      <c r="C50" s="69" t="s">
        <v>23</v>
      </c>
      <c r="D50" s="237"/>
      <c r="E50" s="237"/>
      <c r="F50" s="237"/>
      <c r="G50" s="237"/>
      <c r="H50" s="237"/>
      <c r="I50" s="237"/>
      <c r="J50" s="1"/>
      <c r="K50" s="1"/>
      <c r="L50" s="1"/>
      <c r="M50" s="1"/>
      <c r="N50" s="1"/>
      <c r="O50" s="1"/>
      <c r="P50" s="241"/>
      <c r="Q50" s="241"/>
      <c r="R50" s="264"/>
      <c r="S50" s="237"/>
      <c r="T50" s="237"/>
      <c r="U50" s="237"/>
      <c r="V50" s="241"/>
      <c r="W50" s="241"/>
      <c r="X50" s="264"/>
      <c r="Y50" s="266"/>
      <c r="Z50" s="237"/>
      <c r="AA50" s="237"/>
      <c r="AB50" s="237"/>
      <c r="AC50" s="237"/>
      <c r="AD50" s="237"/>
      <c r="AE50" s="237"/>
      <c r="AF50" s="237"/>
      <c r="AG50" s="237"/>
      <c r="AH50" s="246"/>
      <c r="AI50" s="246"/>
      <c r="AJ50" s="246"/>
      <c r="AK50" s="239"/>
      <c r="AL50" s="237"/>
      <c r="AM50" s="378"/>
      <c r="AN50" s="75">
        <f t="shared" si="0"/>
        <v>0</v>
      </c>
      <c r="AO50" s="1">
        <f t="shared" si="1"/>
        <v>0</v>
      </c>
      <c r="AP50" s="1">
        <f t="shared" si="2"/>
        <v>0</v>
      </c>
      <c r="AQ50" s="44" t="s">
        <v>23</v>
      </c>
      <c r="AR50" s="394" t="s">
        <v>58</v>
      </c>
      <c r="AS50" s="53"/>
      <c r="AT50" s="22"/>
    </row>
    <row r="51" spans="1:46" ht="18.75">
      <c r="A51" s="46"/>
      <c r="B51" s="395"/>
      <c r="C51" s="70" t="s">
        <v>24</v>
      </c>
      <c r="D51" s="252"/>
      <c r="E51" s="252"/>
      <c r="F51" s="252"/>
      <c r="G51" s="252"/>
      <c r="H51" s="252"/>
      <c r="I51" s="252"/>
      <c r="J51" s="2"/>
      <c r="K51" s="2"/>
      <c r="L51" s="2"/>
      <c r="M51" s="2"/>
      <c r="N51" s="2"/>
      <c r="O51" s="2"/>
      <c r="P51" s="256"/>
      <c r="Q51" s="256"/>
      <c r="R51" s="258"/>
      <c r="S51" s="252"/>
      <c r="T51" s="252"/>
      <c r="U51" s="252"/>
      <c r="V51" s="256"/>
      <c r="W51" s="256"/>
      <c r="X51" s="258"/>
      <c r="Y51" s="262"/>
      <c r="Z51" s="252"/>
      <c r="AA51" s="252"/>
      <c r="AB51" s="252"/>
      <c r="AC51" s="252"/>
      <c r="AD51" s="252"/>
      <c r="AE51" s="252"/>
      <c r="AF51" s="252"/>
      <c r="AG51" s="252"/>
      <c r="AH51" s="260"/>
      <c r="AI51" s="260"/>
      <c r="AJ51" s="260"/>
      <c r="AK51" s="254"/>
      <c r="AL51" s="252"/>
      <c r="AM51" s="379"/>
      <c r="AN51" s="77">
        <f t="shared" si="0"/>
        <v>0</v>
      </c>
      <c r="AO51" s="2">
        <f t="shared" si="1"/>
        <v>0</v>
      </c>
      <c r="AP51" s="2">
        <f t="shared" si="2"/>
        <v>0</v>
      </c>
      <c r="AQ51" s="48" t="s">
        <v>24</v>
      </c>
      <c r="AR51" s="395"/>
      <c r="AS51" s="55"/>
      <c r="AT51" s="22"/>
    </row>
    <row r="52" spans="1:46" ht="18.75">
      <c r="A52" s="46"/>
      <c r="B52" s="394" t="s">
        <v>59</v>
      </c>
      <c r="C52" s="69" t="s">
        <v>23</v>
      </c>
      <c r="D52" s="237"/>
      <c r="E52" s="237"/>
      <c r="F52" s="237"/>
      <c r="G52" s="237"/>
      <c r="H52" s="237"/>
      <c r="I52" s="237"/>
      <c r="J52" s="1"/>
      <c r="K52" s="1"/>
      <c r="L52" s="1"/>
      <c r="M52" s="1"/>
      <c r="N52" s="1"/>
      <c r="O52" s="1"/>
      <c r="P52" s="241"/>
      <c r="Q52" s="241"/>
      <c r="R52" s="264"/>
      <c r="S52" s="237"/>
      <c r="T52" s="237"/>
      <c r="U52" s="237"/>
      <c r="V52" s="241"/>
      <c r="W52" s="241"/>
      <c r="X52" s="264"/>
      <c r="Y52" s="266"/>
      <c r="Z52" s="237"/>
      <c r="AA52" s="237"/>
      <c r="AB52" s="237"/>
      <c r="AC52" s="237"/>
      <c r="AD52" s="237"/>
      <c r="AE52" s="237"/>
      <c r="AF52" s="237"/>
      <c r="AG52" s="237"/>
      <c r="AH52" s="246"/>
      <c r="AI52" s="246"/>
      <c r="AJ52" s="246"/>
      <c r="AK52" s="239"/>
      <c r="AL52" s="237"/>
      <c r="AM52" s="378"/>
      <c r="AN52" s="75">
        <f t="shared" si="0"/>
        <v>0</v>
      </c>
      <c r="AO52" s="1">
        <f t="shared" si="1"/>
        <v>0</v>
      </c>
      <c r="AP52" s="1">
        <f t="shared" si="2"/>
        <v>0</v>
      </c>
      <c r="AQ52" s="44" t="s">
        <v>23</v>
      </c>
      <c r="AR52" s="394" t="s">
        <v>59</v>
      </c>
      <c r="AS52" s="55"/>
      <c r="AT52" s="22"/>
    </row>
    <row r="53" spans="1:46" ht="18.75">
      <c r="A53" s="46" t="s">
        <v>27</v>
      </c>
      <c r="B53" s="395"/>
      <c r="C53" s="70" t="s">
        <v>24</v>
      </c>
      <c r="D53" s="252"/>
      <c r="E53" s="252"/>
      <c r="F53" s="252"/>
      <c r="G53" s="252"/>
      <c r="H53" s="252"/>
      <c r="I53" s="252"/>
      <c r="J53" s="2"/>
      <c r="K53" s="2"/>
      <c r="L53" s="2"/>
      <c r="M53" s="2"/>
      <c r="N53" s="2"/>
      <c r="O53" s="2"/>
      <c r="P53" s="256"/>
      <c r="Q53" s="256"/>
      <c r="R53" s="258"/>
      <c r="S53" s="252"/>
      <c r="T53" s="252"/>
      <c r="U53" s="252"/>
      <c r="V53" s="256">
        <v>3</v>
      </c>
      <c r="W53" s="256">
        <v>89.3542</v>
      </c>
      <c r="X53" s="258">
        <v>18457.311</v>
      </c>
      <c r="Y53" s="262">
        <v>2</v>
      </c>
      <c r="Z53" s="252">
        <v>17.327</v>
      </c>
      <c r="AA53" s="252">
        <v>5348.113</v>
      </c>
      <c r="AB53" s="252"/>
      <c r="AC53" s="252"/>
      <c r="AD53" s="252"/>
      <c r="AE53" s="252"/>
      <c r="AF53" s="252"/>
      <c r="AG53" s="252"/>
      <c r="AH53" s="260"/>
      <c r="AI53" s="260"/>
      <c r="AJ53" s="260"/>
      <c r="AK53" s="254"/>
      <c r="AL53" s="252"/>
      <c r="AM53" s="379"/>
      <c r="AN53" s="77">
        <f t="shared" si="0"/>
        <v>5</v>
      </c>
      <c r="AO53" s="2">
        <f t="shared" si="1"/>
        <v>106.6812</v>
      </c>
      <c r="AP53" s="2">
        <f t="shared" si="2"/>
        <v>23805.424000000003</v>
      </c>
      <c r="AQ53" s="48" t="s">
        <v>24</v>
      </c>
      <c r="AR53" s="395"/>
      <c r="AS53" s="55" t="s">
        <v>27</v>
      </c>
      <c r="AT53" s="22"/>
    </row>
    <row r="54" spans="1:46" ht="18.75">
      <c r="A54" s="46"/>
      <c r="B54" s="394" t="s">
        <v>60</v>
      </c>
      <c r="C54" s="69" t="s">
        <v>23</v>
      </c>
      <c r="D54" s="237"/>
      <c r="E54" s="237"/>
      <c r="F54" s="237"/>
      <c r="G54" s="237"/>
      <c r="H54" s="237"/>
      <c r="I54" s="237"/>
      <c r="J54" s="1"/>
      <c r="K54" s="1"/>
      <c r="L54" s="1"/>
      <c r="M54" s="1"/>
      <c r="N54" s="1"/>
      <c r="O54" s="1"/>
      <c r="P54" s="241"/>
      <c r="Q54" s="241"/>
      <c r="R54" s="264"/>
      <c r="S54" s="237"/>
      <c r="T54" s="237"/>
      <c r="U54" s="237"/>
      <c r="V54" s="241"/>
      <c r="W54" s="241"/>
      <c r="X54" s="264"/>
      <c r="Y54" s="266"/>
      <c r="Z54" s="237"/>
      <c r="AA54" s="237"/>
      <c r="AB54" s="237"/>
      <c r="AC54" s="237"/>
      <c r="AD54" s="237"/>
      <c r="AE54" s="237"/>
      <c r="AF54" s="237"/>
      <c r="AG54" s="237"/>
      <c r="AH54" s="246"/>
      <c r="AI54" s="246"/>
      <c r="AJ54" s="246"/>
      <c r="AK54" s="239"/>
      <c r="AL54" s="237"/>
      <c r="AM54" s="378"/>
      <c r="AN54" s="75">
        <f t="shared" si="0"/>
        <v>0</v>
      </c>
      <c r="AO54" s="1">
        <f t="shared" si="1"/>
        <v>0</v>
      </c>
      <c r="AP54" s="1">
        <f t="shared" si="2"/>
        <v>0</v>
      </c>
      <c r="AQ54" s="44" t="s">
        <v>23</v>
      </c>
      <c r="AR54" s="394" t="s">
        <v>60</v>
      </c>
      <c r="AS54" s="45"/>
      <c r="AT54" s="22"/>
    </row>
    <row r="55" spans="1:46" ht="18.75">
      <c r="A55" s="50"/>
      <c r="B55" s="395"/>
      <c r="C55" s="70" t="s">
        <v>24</v>
      </c>
      <c r="D55" s="252"/>
      <c r="E55" s="252"/>
      <c r="F55" s="252"/>
      <c r="G55" s="252"/>
      <c r="H55" s="252"/>
      <c r="I55" s="252"/>
      <c r="J55" s="2"/>
      <c r="K55" s="2"/>
      <c r="L55" s="2"/>
      <c r="M55" s="2"/>
      <c r="N55" s="2"/>
      <c r="O55" s="2"/>
      <c r="P55" s="256"/>
      <c r="Q55" s="256"/>
      <c r="R55" s="258"/>
      <c r="S55" s="252"/>
      <c r="T55" s="252"/>
      <c r="U55" s="252"/>
      <c r="V55" s="256"/>
      <c r="W55" s="256"/>
      <c r="X55" s="258"/>
      <c r="Y55" s="262"/>
      <c r="Z55" s="252"/>
      <c r="AA55" s="252"/>
      <c r="AB55" s="252"/>
      <c r="AC55" s="252"/>
      <c r="AD55" s="252"/>
      <c r="AE55" s="252"/>
      <c r="AF55" s="252"/>
      <c r="AG55" s="252"/>
      <c r="AH55" s="260"/>
      <c r="AI55" s="260"/>
      <c r="AJ55" s="260"/>
      <c r="AK55" s="254"/>
      <c r="AL55" s="252"/>
      <c r="AM55" s="379"/>
      <c r="AN55" s="77">
        <f t="shared" si="0"/>
        <v>0</v>
      </c>
      <c r="AO55" s="2">
        <f t="shared" si="1"/>
        <v>0</v>
      </c>
      <c r="AP55" s="2">
        <f t="shared" si="2"/>
        <v>0</v>
      </c>
      <c r="AQ55" s="51" t="s">
        <v>24</v>
      </c>
      <c r="AR55" s="395"/>
      <c r="AS55" s="52"/>
      <c r="AT55" s="22"/>
    </row>
    <row r="56" spans="1:46" ht="18.75">
      <c r="A56" s="403" t="s">
        <v>100</v>
      </c>
      <c r="B56" s="404" t="s">
        <v>61</v>
      </c>
      <c r="C56" s="69" t="s">
        <v>23</v>
      </c>
      <c r="D56" s="237"/>
      <c r="E56" s="237"/>
      <c r="F56" s="237"/>
      <c r="G56" s="237"/>
      <c r="H56" s="237"/>
      <c r="I56" s="237"/>
      <c r="J56" s="1"/>
      <c r="K56" s="1"/>
      <c r="L56" s="1"/>
      <c r="M56" s="1"/>
      <c r="N56" s="1"/>
      <c r="O56" s="1"/>
      <c r="P56" s="241"/>
      <c r="Q56" s="241"/>
      <c r="R56" s="264"/>
      <c r="S56" s="237"/>
      <c r="T56" s="237"/>
      <c r="U56" s="237"/>
      <c r="V56" s="241"/>
      <c r="W56" s="241"/>
      <c r="X56" s="264"/>
      <c r="Y56" s="266"/>
      <c r="Z56" s="237"/>
      <c r="AA56" s="237"/>
      <c r="AB56" s="237"/>
      <c r="AC56" s="237"/>
      <c r="AD56" s="237"/>
      <c r="AE56" s="237"/>
      <c r="AF56" s="237"/>
      <c r="AG56" s="237"/>
      <c r="AH56" s="246"/>
      <c r="AI56" s="246"/>
      <c r="AJ56" s="246"/>
      <c r="AK56" s="239"/>
      <c r="AL56" s="237"/>
      <c r="AM56" s="378"/>
      <c r="AN56" s="75">
        <f t="shared" si="0"/>
        <v>0</v>
      </c>
      <c r="AO56" s="1">
        <f t="shared" si="1"/>
        <v>0</v>
      </c>
      <c r="AP56" s="1">
        <f t="shared" si="2"/>
        <v>0</v>
      </c>
      <c r="AQ56" s="57" t="s">
        <v>23</v>
      </c>
      <c r="AR56" s="409" t="s">
        <v>61</v>
      </c>
      <c r="AS56" s="410" t="s">
        <v>0</v>
      </c>
      <c r="AT56" s="22"/>
    </row>
    <row r="57" spans="1:46" ht="18.75">
      <c r="A57" s="405"/>
      <c r="B57" s="406"/>
      <c r="C57" s="70" t="s">
        <v>24</v>
      </c>
      <c r="D57" s="252"/>
      <c r="E57" s="252"/>
      <c r="F57" s="252"/>
      <c r="G57" s="252"/>
      <c r="H57" s="252"/>
      <c r="I57" s="252"/>
      <c r="J57" s="2"/>
      <c r="K57" s="2"/>
      <c r="L57" s="2"/>
      <c r="M57" s="2"/>
      <c r="N57" s="2"/>
      <c r="O57" s="2"/>
      <c r="P57" s="256"/>
      <c r="Q57" s="256"/>
      <c r="R57" s="258"/>
      <c r="S57" s="252"/>
      <c r="T57" s="252"/>
      <c r="U57" s="252"/>
      <c r="V57" s="256"/>
      <c r="W57" s="256"/>
      <c r="X57" s="258"/>
      <c r="Y57" s="262"/>
      <c r="Z57" s="252"/>
      <c r="AA57" s="252"/>
      <c r="AB57" s="252"/>
      <c r="AC57" s="252"/>
      <c r="AD57" s="252"/>
      <c r="AE57" s="252"/>
      <c r="AF57" s="252"/>
      <c r="AG57" s="252"/>
      <c r="AH57" s="260"/>
      <c r="AI57" s="260"/>
      <c r="AJ57" s="260"/>
      <c r="AK57" s="254"/>
      <c r="AL57" s="252"/>
      <c r="AM57" s="379"/>
      <c r="AN57" s="5">
        <f t="shared" si="0"/>
        <v>0</v>
      </c>
      <c r="AO57" s="2">
        <f t="shared" si="1"/>
        <v>0</v>
      </c>
      <c r="AP57" s="2">
        <f t="shared" si="2"/>
        <v>0</v>
      </c>
      <c r="AQ57" s="58" t="s">
        <v>24</v>
      </c>
      <c r="AR57" s="411"/>
      <c r="AS57" s="412"/>
      <c r="AT57" s="22"/>
    </row>
    <row r="58" spans="1:46" ht="18.75">
      <c r="A58" s="23" t="s">
        <v>0</v>
      </c>
      <c r="C58" s="111" t="s">
        <v>23</v>
      </c>
      <c r="D58" s="285"/>
      <c r="E58" s="285"/>
      <c r="F58" s="291"/>
      <c r="G58" s="287"/>
      <c r="H58" s="285"/>
      <c r="I58" s="291"/>
      <c r="J58" s="5"/>
      <c r="K58" s="3"/>
      <c r="L58" s="3"/>
      <c r="M58" s="3"/>
      <c r="N58" s="3"/>
      <c r="O58" s="3"/>
      <c r="P58" s="289"/>
      <c r="Q58" s="289"/>
      <c r="R58" s="292"/>
      <c r="S58" s="285"/>
      <c r="T58" s="285"/>
      <c r="U58" s="291"/>
      <c r="V58" s="288"/>
      <c r="W58" s="289"/>
      <c r="X58" s="380">
        <v>0.597</v>
      </c>
      <c r="Y58" s="299"/>
      <c r="Z58" s="285"/>
      <c r="AA58" s="285"/>
      <c r="AB58" s="285"/>
      <c r="AC58" s="285"/>
      <c r="AD58" s="291"/>
      <c r="AE58" s="287"/>
      <c r="AF58" s="285"/>
      <c r="AG58" s="285">
        <v>0.71</v>
      </c>
      <c r="AH58" s="297"/>
      <c r="AI58" s="297"/>
      <c r="AJ58" s="381"/>
      <c r="AK58" s="287"/>
      <c r="AL58" s="285"/>
      <c r="AM58" s="382"/>
      <c r="AN58" s="112">
        <f t="shared" si="0"/>
        <v>0</v>
      </c>
      <c r="AO58" s="5">
        <f t="shared" si="1"/>
        <v>0</v>
      </c>
      <c r="AP58" s="3">
        <f t="shared" si="2"/>
        <v>1.307</v>
      </c>
      <c r="AQ58" s="59" t="s">
        <v>23</v>
      </c>
      <c r="AR58" s="60"/>
      <c r="AS58" s="45" t="s">
        <v>0</v>
      </c>
      <c r="AT58" s="22"/>
    </row>
    <row r="59" spans="1:46" ht="18.75">
      <c r="A59" s="401" t="s">
        <v>62</v>
      </c>
      <c r="B59" s="402"/>
      <c r="C59" s="49" t="s">
        <v>63</v>
      </c>
      <c r="D59" s="237"/>
      <c r="E59" s="237"/>
      <c r="F59" s="243"/>
      <c r="G59" s="239"/>
      <c r="H59" s="237"/>
      <c r="I59" s="243"/>
      <c r="J59" s="75"/>
      <c r="K59" s="13"/>
      <c r="L59" s="1"/>
      <c r="M59" s="1"/>
      <c r="N59" s="13"/>
      <c r="O59" s="1"/>
      <c r="P59" s="241"/>
      <c r="Q59" s="241"/>
      <c r="R59" s="264"/>
      <c r="S59" s="237"/>
      <c r="T59" s="237"/>
      <c r="U59" s="243"/>
      <c r="V59" s="240"/>
      <c r="W59" s="241"/>
      <c r="X59" s="264"/>
      <c r="Y59" s="266"/>
      <c r="Z59" s="237"/>
      <c r="AA59" s="243"/>
      <c r="AB59" s="239"/>
      <c r="AC59" s="237"/>
      <c r="AD59" s="243"/>
      <c r="AE59" s="239"/>
      <c r="AF59" s="237"/>
      <c r="AG59" s="243"/>
      <c r="AH59" s="245"/>
      <c r="AI59" s="246"/>
      <c r="AJ59" s="383"/>
      <c r="AK59" s="239"/>
      <c r="AL59" s="237"/>
      <c r="AM59" s="378"/>
      <c r="AN59" s="113">
        <f t="shared" si="0"/>
        <v>0</v>
      </c>
      <c r="AO59" s="75">
        <f t="shared" si="1"/>
        <v>0</v>
      </c>
      <c r="AP59" s="1">
        <f t="shared" si="2"/>
        <v>0</v>
      </c>
      <c r="AQ59" s="59" t="s">
        <v>63</v>
      </c>
      <c r="AR59" s="407" t="s">
        <v>62</v>
      </c>
      <c r="AS59" s="408"/>
      <c r="AT59" s="22"/>
    </row>
    <row r="60" spans="1:46" ht="18.75">
      <c r="A60" s="36"/>
      <c r="B60" s="37"/>
      <c r="C60" s="47" t="s">
        <v>24</v>
      </c>
      <c r="D60" s="252"/>
      <c r="E60" s="252"/>
      <c r="F60" s="253"/>
      <c r="G60" s="254"/>
      <c r="H60" s="252"/>
      <c r="I60" s="253"/>
      <c r="J60" s="77"/>
      <c r="K60" s="2"/>
      <c r="L60" s="2"/>
      <c r="M60" s="2"/>
      <c r="N60" s="2"/>
      <c r="O60" s="2"/>
      <c r="P60" s="256"/>
      <c r="Q60" s="256"/>
      <c r="R60" s="258"/>
      <c r="S60" s="252"/>
      <c r="T60" s="252"/>
      <c r="U60" s="253"/>
      <c r="V60" s="255"/>
      <c r="W60" s="256"/>
      <c r="X60" s="258"/>
      <c r="Y60" s="262"/>
      <c r="Z60" s="252"/>
      <c r="AA60" s="253"/>
      <c r="AB60" s="254"/>
      <c r="AC60" s="252"/>
      <c r="AD60" s="253"/>
      <c r="AE60" s="254"/>
      <c r="AF60" s="252"/>
      <c r="AG60" s="253"/>
      <c r="AH60" s="259"/>
      <c r="AI60" s="260"/>
      <c r="AJ60" s="384"/>
      <c r="AK60" s="254"/>
      <c r="AL60" s="252"/>
      <c r="AM60" s="379"/>
      <c r="AN60" s="114">
        <f t="shared" si="0"/>
        <v>0</v>
      </c>
      <c r="AO60" s="77">
        <f t="shared" si="1"/>
        <v>0</v>
      </c>
      <c r="AP60" s="2">
        <f t="shared" si="2"/>
        <v>0</v>
      </c>
      <c r="AQ60" s="58" t="s">
        <v>24</v>
      </c>
      <c r="AR60" s="37"/>
      <c r="AS60" s="52"/>
      <c r="AT60" s="22"/>
    </row>
    <row r="61" spans="1:46" ht="18.75">
      <c r="A61" s="23" t="s">
        <v>0</v>
      </c>
      <c r="C61" s="71" t="s">
        <v>23</v>
      </c>
      <c r="D61" s="3">
        <f aca="true" t="shared" si="3" ref="D61:AM61">+D6+D8+D10+D12+D14+D16+D18+D20+D22+D24+D26+D28+D30+D32+D34+D36+D38+D40+D42+D44+D46+D48+D50+D52+D54+D56+D58</f>
        <v>48</v>
      </c>
      <c r="E61" s="3">
        <f t="shared" si="3"/>
        <v>51.6981</v>
      </c>
      <c r="F61" s="3">
        <f t="shared" si="3"/>
        <v>23865.639</v>
      </c>
      <c r="G61" s="3">
        <f t="shared" si="3"/>
        <v>41</v>
      </c>
      <c r="H61" s="3">
        <f t="shared" si="3"/>
        <v>24.202199999999998</v>
      </c>
      <c r="I61" s="3">
        <f t="shared" si="3"/>
        <v>11183.551</v>
      </c>
      <c r="J61" s="3">
        <f t="shared" si="3"/>
        <v>6</v>
      </c>
      <c r="K61" s="3">
        <f t="shared" si="3"/>
        <v>33.7997</v>
      </c>
      <c r="L61" s="3">
        <f t="shared" si="3"/>
        <v>17674.622</v>
      </c>
      <c r="M61" s="3">
        <f t="shared" si="3"/>
        <v>0</v>
      </c>
      <c r="N61" s="3">
        <f t="shared" si="3"/>
        <v>0</v>
      </c>
      <c r="O61" s="3">
        <f t="shared" si="3"/>
        <v>0</v>
      </c>
      <c r="P61" s="3">
        <f t="shared" si="3"/>
        <v>73</v>
      </c>
      <c r="Q61" s="3">
        <f t="shared" si="3"/>
        <v>689.6206</v>
      </c>
      <c r="R61" s="3">
        <f t="shared" si="3"/>
        <v>102880.34</v>
      </c>
      <c r="S61" s="3">
        <f t="shared" si="3"/>
        <v>129</v>
      </c>
      <c r="T61" s="3">
        <f t="shared" si="3"/>
        <v>1041.3821</v>
      </c>
      <c r="U61" s="3">
        <f t="shared" si="3"/>
        <v>229445.33200000002</v>
      </c>
      <c r="V61" s="3">
        <f t="shared" si="3"/>
        <v>91</v>
      </c>
      <c r="W61" s="3">
        <f t="shared" si="3"/>
        <v>189.37099999999998</v>
      </c>
      <c r="X61" s="120">
        <f t="shared" si="3"/>
        <v>67481.519</v>
      </c>
      <c r="Y61" s="5">
        <f t="shared" si="3"/>
        <v>63</v>
      </c>
      <c r="Z61" s="3">
        <f t="shared" si="3"/>
        <v>48.7963</v>
      </c>
      <c r="AA61" s="3">
        <f t="shared" si="3"/>
        <v>33536.715</v>
      </c>
      <c r="AB61" s="3">
        <f t="shared" si="3"/>
        <v>58</v>
      </c>
      <c r="AC61" s="3">
        <f t="shared" si="3"/>
        <v>316.43670000000003</v>
      </c>
      <c r="AD61" s="3">
        <f t="shared" si="3"/>
        <v>66492.553</v>
      </c>
      <c r="AE61" s="3">
        <f t="shared" si="3"/>
        <v>49</v>
      </c>
      <c r="AF61" s="3">
        <f t="shared" si="3"/>
        <v>59.78186</v>
      </c>
      <c r="AG61" s="3">
        <f>+AG6+AG8+AG10+AG12+AG14+AG16+AG18+AG20+AG22+AG24+AG26+AG28+AG30+AG32+AG34+AG36+AG38+AG40+AG42+AG44+AG46+AG48+AG50+AG52+AG54+AG56+AG58</f>
        <v>35854.547</v>
      </c>
      <c r="AH61" s="3">
        <f t="shared" si="3"/>
        <v>53</v>
      </c>
      <c r="AI61" s="3">
        <f t="shared" si="3"/>
        <v>22.6792</v>
      </c>
      <c r="AJ61" s="3">
        <f t="shared" si="3"/>
        <v>16597.364</v>
      </c>
      <c r="AK61" s="3">
        <f t="shared" si="3"/>
        <v>44</v>
      </c>
      <c r="AL61" s="3">
        <f t="shared" si="3"/>
        <v>53.225100000000005</v>
      </c>
      <c r="AM61" s="3">
        <f t="shared" si="3"/>
        <v>36885.237</v>
      </c>
      <c r="AN61" s="3">
        <f t="shared" si="0"/>
        <v>655</v>
      </c>
      <c r="AO61" s="3">
        <f t="shared" si="1"/>
        <v>2530.9928600000003</v>
      </c>
      <c r="AP61" s="3">
        <f t="shared" si="2"/>
        <v>641897.419</v>
      </c>
      <c r="AQ61" s="59" t="s">
        <v>23</v>
      </c>
      <c r="AR61" s="61"/>
      <c r="AS61" s="45" t="s">
        <v>0</v>
      </c>
      <c r="AT61" s="22"/>
    </row>
    <row r="62" spans="1:46" ht="18.75">
      <c r="A62" s="413" t="s">
        <v>102</v>
      </c>
      <c r="B62" s="414" t="s">
        <v>64</v>
      </c>
      <c r="C62" s="69" t="s">
        <v>63</v>
      </c>
      <c r="D62" s="1">
        <f>D59</f>
        <v>0</v>
      </c>
      <c r="E62" s="1">
        <f>E59</f>
        <v>0</v>
      </c>
      <c r="F62" s="1">
        <f>F59</f>
        <v>0</v>
      </c>
      <c r="G62" s="1">
        <f>G59</f>
        <v>0</v>
      </c>
      <c r="H62" s="1">
        <f>+H59</f>
        <v>0</v>
      </c>
      <c r="I62" s="1">
        <f>+I59</f>
        <v>0</v>
      </c>
      <c r="J62" s="1">
        <f>+J59</f>
        <v>0</v>
      </c>
      <c r="K62" s="1">
        <f>+K59</f>
        <v>0</v>
      </c>
      <c r="L62" s="1">
        <f>+L59</f>
        <v>0</v>
      </c>
      <c r="M62" s="1">
        <f>M59</f>
        <v>0</v>
      </c>
      <c r="N62" s="1">
        <f>N59</f>
        <v>0</v>
      </c>
      <c r="O62" s="1">
        <f>O59</f>
        <v>0</v>
      </c>
      <c r="P62" s="1">
        <f aca="true" t="shared" si="4" ref="P62:AM62">P59</f>
        <v>0</v>
      </c>
      <c r="Q62" s="1">
        <f t="shared" si="4"/>
        <v>0</v>
      </c>
      <c r="R62" s="1">
        <f t="shared" si="4"/>
        <v>0</v>
      </c>
      <c r="S62" s="1">
        <f t="shared" si="4"/>
        <v>0</v>
      </c>
      <c r="T62" s="1">
        <f t="shared" si="4"/>
        <v>0</v>
      </c>
      <c r="U62" s="1">
        <f t="shared" si="4"/>
        <v>0</v>
      </c>
      <c r="V62" s="1">
        <f t="shared" si="4"/>
        <v>0</v>
      </c>
      <c r="W62" s="1">
        <f t="shared" si="4"/>
        <v>0</v>
      </c>
      <c r="X62" s="79">
        <f t="shared" si="4"/>
        <v>0</v>
      </c>
      <c r="Y62" s="75">
        <f t="shared" si="4"/>
        <v>0</v>
      </c>
      <c r="Z62" s="1">
        <f t="shared" si="4"/>
        <v>0</v>
      </c>
      <c r="AA62" s="1">
        <f t="shared" si="4"/>
        <v>0</v>
      </c>
      <c r="AB62" s="1">
        <f t="shared" si="4"/>
        <v>0</v>
      </c>
      <c r="AC62" s="1">
        <f t="shared" si="4"/>
        <v>0</v>
      </c>
      <c r="AD62" s="1">
        <f t="shared" si="4"/>
        <v>0</v>
      </c>
      <c r="AE62" s="1">
        <f t="shared" si="4"/>
        <v>0</v>
      </c>
      <c r="AF62" s="1">
        <f t="shared" si="4"/>
        <v>0</v>
      </c>
      <c r="AG62" s="1">
        <f t="shared" si="4"/>
        <v>0</v>
      </c>
      <c r="AH62" s="1">
        <f t="shared" si="4"/>
        <v>0</v>
      </c>
      <c r="AI62" s="1">
        <f t="shared" si="4"/>
        <v>0</v>
      </c>
      <c r="AJ62" s="1">
        <f t="shared" si="4"/>
        <v>0</v>
      </c>
      <c r="AK62" s="1">
        <f t="shared" si="4"/>
        <v>0</v>
      </c>
      <c r="AL62" s="1">
        <f t="shared" si="4"/>
        <v>0</v>
      </c>
      <c r="AM62" s="1">
        <f t="shared" si="4"/>
        <v>0</v>
      </c>
      <c r="AN62" s="1">
        <f t="shared" si="0"/>
        <v>0</v>
      </c>
      <c r="AO62" s="1">
        <f t="shared" si="1"/>
        <v>0</v>
      </c>
      <c r="AP62" s="1">
        <f t="shared" si="2"/>
        <v>0</v>
      </c>
      <c r="AQ62" s="59" t="s">
        <v>63</v>
      </c>
      <c r="AR62" s="399" t="s">
        <v>103</v>
      </c>
      <c r="AS62" s="400"/>
      <c r="AT62" s="22"/>
    </row>
    <row r="63" spans="1:46" ht="18.75">
      <c r="A63" s="36"/>
      <c r="B63" s="37"/>
      <c r="C63" s="70" t="s">
        <v>24</v>
      </c>
      <c r="D63" s="2">
        <f>D7+D9+D11+D13+D15+D17+D19+D21+D23+D25+D27+D29+D31+D33+D35+D37+D39+D41+D43+D45+D47+D49+D51+D53+D55+D57+D60</f>
        <v>9</v>
      </c>
      <c r="E63" s="2">
        <f aca="true" t="shared" si="5" ref="E63:AM63">E7+E9+E11+E13+E15+E17+E19+E21+E23+E25+E27+E29+E31+E33+E35+E37+E39+E41+E43+E45+E47+E49+E51+E53+E55+E57+E60</f>
        <v>259.6188</v>
      </c>
      <c r="F63" s="2">
        <f t="shared" si="5"/>
        <v>143091.281</v>
      </c>
      <c r="G63" s="2">
        <f t="shared" si="5"/>
        <v>12</v>
      </c>
      <c r="H63" s="2">
        <f t="shared" si="5"/>
        <v>329.8576</v>
      </c>
      <c r="I63" s="2">
        <f t="shared" si="5"/>
        <v>136707.64</v>
      </c>
      <c r="J63" s="2">
        <f t="shared" si="5"/>
        <v>4</v>
      </c>
      <c r="K63" s="2">
        <f t="shared" si="5"/>
        <v>125.0642</v>
      </c>
      <c r="L63" s="2">
        <f t="shared" si="5"/>
        <v>61819.409</v>
      </c>
      <c r="M63" s="2">
        <f t="shared" si="5"/>
        <v>4</v>
      </c>
      <c r="N63" s="2">
        <f t="shared" si="5"/>
        <v>101.4716</v>
      </c>
      <c r="O63" s="2">
        <f t="shared" si="5"/>
        <v>57364.944</v>
      </c>
      <c r="P63" s="2">
        <f t="shared" si="5"/>
        <v>12</v>
      </c>
      <c r="Q63" s="2">
        <f t="shared" si="5"/>
        <v>196.612</v>
      </c>
      <c r="R63" s="2">
        <f t="shared" si="5"/>
        <v>77618.658</v>
      </c>
      <c r="S63" s="2">
        <f t="shared" si="5"/>
        <v>22</v>
      </c>
      <c r="T63" s="2">
        <f t="shared" si="5"/>
        <v>299.1856</v>
      </c>
      <c r="U63" s="2">
        <f t="shared" si="5"/>
        <v>92389.71800000001</v>
      </c>
      <c r="V63" s="2">
        <f t="shared" si="5"/>
        <v>24</v>
      </c>
      <c r="W63" s="2">
        <f t="shared" si="5"/>
        <v>368.8279</v>
      </c>
      <c r="X63" s="80">
        <f t="shared" si="5"/>
        <v>131162.217</v>
      </c>
      <c r="Y63" s="77">
        <f t="shared" si="5"/>
        <v>44</v>
      </c>
      <c r="Z63" s="2">
        <f t="shared" si="5"/>
        <v>501.9248</v>
      </c>
      <c r="AA63" s="2">
        <f t="shared" si="5"/>
        <v>204269.48700000002</v>
      </c>
      <c r="AB63" s="2">
        <f t="shared" si="5"/>
        <v>50</v>
      </c>
      <c r="AC63" s="2">
        <f t="shared" si="5"/>
        <v>506.0704</v>
      </c>
      <c r="AD63" s="2">
        <f t="shared" si="5"/>
        <v>353122.218</v>
      </c>
      <c r="AE63" s="2">
        <f t="shared" si="5"/>
        <v>53</v>
      </c>
      <c r="AF63" s="2">
        <f t="shared" si="5"/>
        <v>547.3431</v>
      </c>
      <c r="AG63" s="2">
        <f t="shared" si="5"/>
        <v>506530.248</v>
      </c>
      <c r="AH63" s="2">
        <f t="shared" si="5"/>
        <v>34</v>
      </c>
      <c r="AI63" s="2">
        <f t="shared" si="5"/>
        <v>413.5648</v>
      </c>
      <c r="AJ63" s="2">
        <f t="shared" si="5"/>
        <v>336674.79000000004</v>
      </c>
      <c r="AK63" s="2">
        <f t="shared" si="5"/>
        <v>27</v>
      </c>
      <c r="AL63" s="2">
        <f t="shared" si="5"/>
        <v>514.592</v>
      </c>
      <c r="AM63" s="2">
        <f t="shared" si="5"/>
        <v>305357.727</v>
      </c>
      <c r="AN63" s="8">
        <f t="shared" si="0"/>
        <v>295</v>
      </c>
      <c r="AO63" s="2">
        <f t="shared" si="1"/>
        <v>4164.1328</v>
      </c>
      <c r="AP63" s="2">
        <f t="shared" si="2"/>
        <v>2406108.3370000003</v>
      </c>
      <c r="AQ63" s="58" t="s">
        <v>24</v>
      </c>
      <c r="AR63" s="40"/>
      <c r="AS63" s="52"/>
      <c r="AT63" s="22"/>
    </row>
    <row r="64" spans="1:46" ht="18.75">
      <c r="A64" s="46" t="s">
        <v>65</v>
      </c>
      <c r="B64" s="394" t="s">
        <v>66</v>
      </c>
      <c r="C64" s="49" t="s">
        <v>23</v>
      </c>
      <c r="D64" s="237">
        <v>255</v>
      </c>
      <c r="E64" s="237">
        <v>316.6035</v>
      </c>
      <c r="F64" s="237">
        <v>80659.881</v>
      </c>
      <c r="G64" s="237">
        <v>258</v>
      </c>
      <c r="H64" s="237">
        <v>274.6816</v>
      </c>
      <c r="I64" s="237">
        <v>108509.956</v>
      </c>
      <c r="J64" s="1">
        <v>109</v>
      </c>
      <c r="K64" s="1">
        <v>24.8443</v>
      </c>
      <c r="L64" s="1">
        <v>20388.825</v>
      </c>
      <c r="M64" s="1">
        <v>100</v>
      </c>
      <c r="N64" s="1">
        <v>20.4306</v>
      </c>
      <c r="O64" s="1">
        <v>21755.671</v>
      </c>
      <c r="P64" s="241">
        <v>127</v>
      </c>
      <c r="Q64" s="241">
        <v>170.1651</v>
      </c>
      <c r="R64" s="264">
        <v>92114.803</v>
      </c>
      <c r="S64" s="237">
        <v>207</v>
      </c>
      <c r="T64" s="237">
        <v>564.8387</v>
      </c>
      <c r="U64" s="237">
        <v>287270.19</v>
      </c>
      <c r="V64" s="241">
        <v>177</v>
      </c>
      <c r="W64" s="241">
        <v>23.48235</v>
      </c>
      <c r="X64" s="264">
        <v>26887.834</v>
      </c>
      <c r="Y64" s="266">
        <v>219</v>
      </c>
      <c r="Z64" s="237">
        <v>423.3657</v>
      </c>
      <c r="AA64" s="243">
        <v>149537.931</v>
      </c>
      <c r="AB64" s="239">
        <v>197</v>
      </c>
      <c r="AC64" s="237">
        <v>249.4534</v>
      </c>
      <c r="AD64" s="237">
        <v>59467.974</v>
      </c>
      <c r="AE64" s="237">
        <v>350</v>
      </c>
      <c r="AF64" s="237">
        <v>1111.3005</v>
      </c>
      <c r="AG64" s="237">
        <v>197530.691</v>
      </c>
      <c r="AH64" s="246">
        <v>364</v>
      </c>
      <c r="AI64" s="246">
        <v>1618.1393</v>
      </c>
      <c r="AJ64" s="246">
        <v>355504.129</v>
      </c>
      <c r="AK64" s="239">
        <v>298</v>
      </c>
      <c r="AL64" s="237">
        <v>977.06808</v>
      </c>
      <c r="AM64" s="237">
        <v>210010.322</v>
      </c>
      <c r="AN64" s="115">
        <f>+D64+G64+J64+M64+P64+S64+V64+Y64+AB64+AE64+AH64+AK64</f>
        <v>2661</v>
      </c>
      <c r="AO64" s="102">
        <f aca="true" t="shared" si="6" ref="AO64:AO71">+E64+H64+K64+N64+Q64+T64+W64+Z64+AC64+AF64+AI64+AL64</f>
        <v>5774.37313</v>
      </c>
      <c r="AP64" s="1">
        <f aca="true" t="shared" si="7" ref="AP64:AP71">+F64+I64+L64+O64+R64+U64+X64+AA64+AD64+AG64+AJ64+AM64</f>
        <v>1609638.207</v>
      </c>
      <c r="AQ64" s="44" t="s">
        <v>23</v>
      </c>
      <c r="AR64" s="394" t="s">
        <v>66</v>
      </c>
      <c r="AS64" s="62" t="s">
        <v>65</v>
      </c>
      <c r="AT64" s="22"/>
    </row>
    <row r="65" spans="1:46" ht="18.75">
      <c r="A65" s="46"/>
      <c r="B65" s="395"/>
      <c r="C65" s="70" t="s">
        <v>24</v>
      </c>
      <c r="D65" s="252">
        <v>78</v>
      </c>
      <c r="E65" s="252">
        <v>378.0457</v>
      </c>
      <c r="F65" s="252">
        <v>166375.69</v>
      </c>
      <c r="G65" s="252">
        <v>41</v>
      </c>
      <c r="H65" s="252">
        <v>3.8368</v>
      </c>
      <c r="I65" s="252">
        <v>10126.93</v>
      </c>
      <c r="J65" s="2">
        <v>17</v>
      </c>
      <c r="K65" s="2">
        <v>1.9732</v>
      </c>
      <c r="L65" s="2">
        <v>5297.078</v>
      </c>
      <c r="M65" s="2">
        <v>28</v>
      </c>
      <c r="N65" s="2">
        <v>2.8687</v>
      </c>
      <c r="O65" s="2">
        <v>4696.22</v>
      </c>
      <c r="P65" s="256">
        <v>67</v>
      </c>
      <c r="Q65" s="256">
        <v>883.8087</v>
      </c>
      <c r="R65" s="258">
        <v>437074.86</v>
      </c>
      <c r="S65" s="252">
        <v>47</v>
      </c>
      <c r="T65" s="252">
        <v>3.5769</v>
      </c>
      <c r="U65" s="252">
        <v>6369.933</v>
      </c>
      <c r="V65" s="256">
        <v>72</v>
      </c>
      <c r="W65" s="256">
        <v>838.0031</v>
      </c>
      <c r="X65" s="258">
        <v>290644.642</v>
      </c>
      <c r="Y65" s="262">
        <v>54</v>
      </c>
      <c r="Z65" s="252">
        <v>612.5709</v>
      </c>
      <c r="AA65" s="252">
        <v>261757.703</v>
      </c>
      <c r="AB65" s="252">
        <v>49</v>
      </c>
      <c r="AC65" s="252">
        <v>338.676</v>
      </c>
      <c r="AD65" s="252">
        <v>105596.578</v>
      </c>
      <c r="AE65" s="252">
        <v>71</v>
      </c>
      <c r="AF65" s="252">
        <v>535.7142</v>
      </c>
      <c r="AG65" s="252">
        <v>198294.941</v>
      </c>
      <c r="AH65" s="260">
        <v>55</v>
      </c>
      <c r="AI65" s="260">
        <v>369.8091</v>
      </c>
      <c r="AJ65" s="260">
        <v>147453.801</v>
      </c>
      <c r="AK65" s="254">
        <v>49</v>
      </c>
      <c r="AL65" s="252">
        <v>7.3493</v>
      </c>
      <c r="AM65" s="252">
        <v>22476.868</v>
      </c>
      <c r="AN65" s="114">
        <f>+D65+G65+J65+M65+P65+S65+V65+Y65+AB65+AE65+AH65+AK65</f>
        <v>628</v>
      </c>
      <c r="AO65" s="77">
        <f t="shared" si="6"/>
        <v>3976.2326</v>
      </c>
      <c r="AP65" s="2">
        <f t="shared" si="7"/>
        <v>1656165.2439999997</v>
      </c>
      <c r="AQ65" s="48" t="s">
        <v>24</v>
      </c>
      <c r="AR65" s="395"/>
      <c r="AS65" s="45"/>
      <c r="AT65" s="22"/>
    </row>
    <row r="66" spans="1:46" ht="18.75">
      <c r="A66" s="46" t="s">
        <v>67</v>
      </c>
      <c r="B66" s="394" t="s">
        <v>68</v>
      </c>
      <c r="C66" s="69" t="s">
        <v>23</v>
      </c>
      <c r="D66" s="237"/>
      <c r="E66" s="237"/>
      <c r="F66" s="237"/>
      <c r="G66" s="237"/>
      <c r="H66" s="237"/>
      <c r="I66" s="237"/>
      <c r="J66" s="304"/>
      <c r="K66" s="304"/>
      <c r="L66" s="304"/>
      <c r="M66" s="304"/>
      <c r="N66" s="304"/>
      <c r="O66" s="323"/>
      <c r="P66" s="241"/>
      <c r="Q66" s="241"/>
      <c r="R66" s="264"/>
      <c r="S66" s="237"/>
      <c r="T66" s="237"/>
      <c r="U66" s="237"/>
      <c r="V66" s="241"/>
      <c r="W66" s="241"/>
      <c r="X66" s="264"/>
      <c r="Y66" s="266"/>
      <c r="Z66" s="237"/>
      <c r="AA66" s="237"/>
      <c r="AB66" s="237"/>
      <c r="AC66" s="237"/>
      <c r="AD66" s="237"/>
      <c r="AE66" s="237"/>
      <c r="AF66" s="237"/>
      <c r="AG66" s="237"/>
      <c r="AH66" s="246"/>
      <c r="AI66" s="246"/>
      <c r="AJ66" s="246"/>
      <c r="AK66" s="239"/>
      <c r="AL66" s="237"/>
      <c r="AM66" s="237"/>
      <c r="AN66" s="113">
        <f>+D66+G66+J66+M66+P66+S66+V66+Y66+AB66+AE66+AH66+AK66</f>
        <v>0</v>
      </c>
      <c r="AO66" s="75">
        <f t="shared" si="6"/>
        <v>0</v>
      </c>
      <c r="AP66" s="1">
        <f t="shared" si="7"/>
        <v>0</v>
      </c>
      <c r="AQ66" s="44" t="s">
        <v>23</v>
      </c>
      <c r="AR66" s="394" t="s">
        <v>68</v>
      </c>
      <c r="AS66" s="45" t="s">
        <v>67</v>
      </c>
      <c r="AT66" s="22"/>
    </row>
    <row r="67" spans="1:46" ht="18.75">
      <c r="A67" s="50" t="s">
        <v>49</v>
      </c>
      <c r="B67" s="395"/>
      <c r="C67" s="70" t="s">
        <v>24</v>
      </c>
      <c r="D67" s="252"/>
      <c r="E67" s="252"/>
      <c r="F67" s="252"/>
      <c r="G67" s="252"/>
      <c r="H67" s="252"/>
      <c r="I67" s="252"/>
      <c r="J67" s="307"/>
      <c r="K67" s="307"/>
      <c r="L67" s="307"/>
      <c r="M67" s="307"/>
      <c r="N67" s="307"/>
      <c r="O67" s="321"/>
      <c r="P67" s="256"/>
      <c r="Q67" s="256"/>
      <c r="R67" s="256"/>
      <c r="S67" s="252"/>
      <c r="T67" s="252"/>
      <c r="U67" s="252"/>
      <c r="V67" s="256"/>
      <c r="W67" s="256"/>
      <c r="X67" s="258"/>
      <c r="Y67" s="262"/>
      <c r="Z67" s="252"/>
      <c r="AA67" s="252"/>
      <c r="AB67" s="252"/>
      <c r="AC67" s="252"/>
      <c r="AD67" s="252"/>
      <c r="AE67" s="252"/>
      <c r="AF67" s="252"/>
      <c r="AG67" s="252"/>
      <c r="AH67" s="260"/>
      <c r="AI67" s="260"/>
      <c r="AJ67" s="260"/>
      <c r="AK67" s="254"/>
      <c r="AL67" s="252"/>
      <c r="AM67" s="252"/>
      <c r="AN67" s="114">
        <f>+D67+G67+J67+M67+P67+S67+V67+Y67+AB67+AE67+AH67+AK67</f>
        <v>0</v>
      </c>
      <c r="AO67" s="77">
        <f t="shared" si="6"/>
        <v>0</v>
      </c>
      <c r="AP67" s="2">
        <f t="shared" si="7"/>
        <v>0</v>
      </c>
      <c r="AQ67" s="51" t="s">
        <v>24</v>
      </c>
      <c r="AR67" s="395"/>
      <c r="AS67" s="52" t="s">
        <v>49</v>
      </c>
      <c r="AT67" s="22"/>
    </row>
    <row r="68" spans="1:46" s="195" customFormat="1" ht="18.75">
      <c r="A68" s="415" t="s">
        <v>110</v>
      </c>
      <c r="B68" s="416"/>
      <c r="C68" s="212" t="s">
        <v>23</v>
      </c>
      <c r="D68" s="168">
        <f>+D61+D64+D66</f>
        <v>303</v>
      </c>
      <c r="E68" s="168">
        <f>+E61+E64+E66</f>
        <v>368.3016</v>
      </c>
      <c r="F68" s="168">
        <f>+F61+F64+F66</f>
        <v>104525.51999999999</v>
      </c>
      <c r="G68" s="202">
        <f>+G61+G64+G66</f>
        <v>299</v>
      </c>
      <c r="H68" s="182">
        <f aca="true" t="shared" si="8" ref="H68:AN68">+H61+H64+H66</f>
        <v>298.8838</v>
      </c>
      <c r="I68" s="184">
        <f t="shared" si="8"/>
        <v>119693.50700000001</v>
      </c>
      <c r="J68" s="185">
        <f>+J61+J64+J66</f>
        <v>115</v>
      </c>
      <c r="K68" s="186">
        <f>+K61+K64+K66</f>
        <v>58.644000000000005</v>
      </c>
      <c r="L68" s="187">
        <f>+L61+L64+L66</f>
        <v>38063.447</v>
      </c>
      <c r="M68" s="182">
        <f t="shared" si="8"/>
        <v>100</v>
      </c>
      <c r="N68" s="168">
        <f t="shared" si="8"/>
        <v>20.4306</v>
      </c>
      <c r="O68" s="188">
        <f t="shared" si="8"/>
        <v>21755.671</v>
      </c>
      <c r="P68" s="182">
        <f aca="true" t="shared" si="9" ref="P68:X68">+P61+P64+P66</f>
        <v>200</v>
      </c>
      <c r="Q68" s="168">
        <f t="shared" si="9"/>
        <v>859.7856999999999</v>
      </c>
      <c r="R68" s="189">
        <f t="shared" si="9"/>
        <v>194995.14299999998</v>
      </c>
      <c r="S68" s="168">
        <f t="shared" si="9"/>
        <v>336</v>
      </c>
      <c r="T68" s="168">
        <f t="shared" si="9"/>
        <v>1606.2208</v>
      </c>
      <c r="U68" s="188">
        <f t="shared" si="9"/>
        <v>516715.522</v>
      </c>
      <c r="V68" s="182">
        <f t="shared" si="9"/>
        <v>268</v>
      </c>
      <c r="W68" s="168">
        <f t="shared" si="9"/>
        <v>212.85334999999998</v>
      </c>
      <c r="X68" s="168">
        <f t="shared" si="9"/>
        <v>94369.353</v>
      </c>
      <c r="Y68" s="222">
        <f t="shared" si="8"/>
        <v>282</v>
      </c>
      <c r="Z68" s="168">
        <f t="shared" si="8"/>
        <v>472.16200000000003</v>
      </c>
      <c r="AA68" s="168">
        <f t="shared" si="8"/>
        <v>183074.646</v>
      </c>
      <c r="AB68" s="190">
        <f t="shared" si="8"/>
        <v>255</v>
      </c>
      <c r="AC68" s="182">
        <f t="shared" si="8"/>
        <v>565.8901000000001</v>
      </c>
      <c r="AD68" s="188">
        <f t="shared" si="8"/>
        <v>125960.527</v>
      </c>
      <c r="AE68" s="182">
        <f t="shared" si="8"/>
        <v>399</v>
      </c>
      <c r="AF68" s="168">
        <f>+AF61+AF64+AF66</f>
        <v>1171.08236</v>
      </c>
      <c r="AG68" s="188">
        <f>+AG61+AG64+AG66</f>
        <v>233385.23799999998</v>
      </c>
      <c r="AH68" s="182">
        <f>+AH61+AH64+AH66</f>
        <v>417</v>
      </c>
      <c r="AI68" s="168">
        <f>+AI61+AI64+AI66</f>
        <v>1640.8185</v>
      </c>
      <c r="AJ68" s="188">
        <f>+AJ61+AJ64+AJ66</f>
        <v>372101.493</v>
      </c>
      <c r="AK68" s="182">
        <f t="shared" si="8"/>
        <v>342</v>
      </c>
      <c r="AL68" s="168">
        <f t="shared" si="8"/>
        <v>1030.2931800000001</v>
      </c>
      <c r="AM68" s="168">
        <f t="shared" si="8"/>
        <v>246895.55899999998</v>
      </c>
      <c r="AN68" s="202">
        <f t="shared" si="8"/>
        <v>3316</v>
      </c>
      <c r="AO68" s="182">
        <f t="shared" si="6"/>
        <v>8305.36599</v>
      </c>
      <c r="AP68" s="168">
        <f t="shared" si="7"/>
        <v>2251535.6259999997</v>
      </c>
      <c r="AQ68" s="193" t="s">
        <v>23</v>
      </c>
      <c r="AR68" s="422" t="s">
        <v>77</v>
      </c>
      <c r="AS68" s="423"/>
      <c r="AT68" s="194"/>
    </row>
    <row r="69" spans="1:46" s="195" customFormat="1" ht="18.75">
      <c r="A69" s="417"/>
      <c r="B69" s="418"/>
      <c r="C69" s="214" t="s">
        <v>24</v>
      </c>
      <c r="D69" s="175">
        <f>+D63+D65+D67</f>
        <v>87</v>
      </c>
      <c r="E69" s="175">
        <f>+E63+E65+E67</f>
        <v>637.6645000000001</v>
      </c>
      <c r="F69" s="198">
        <f>+F63+F65+F67</f>
        <v>309466.971</v>
      </c>
      <c r="G69" s="197">
        <f aca="true" t="shared" si="10" ref="G69:AG69">+G63+G65+G67</f>
        <v>53</v>
      </c>
      <c r="H69" s="175">
        <f t="shared" si="10"/>
        <v>333.6944</v>
      </c>
      <c r="I69" s="198">
        <f t="shared" si="10"/>
        <v>146834.57</v>
      </c>
      <c r="J69" s="199">
        <f>+J63+J65+J67</f>
        <v>21</v>
      </c>
      <c r="K69" s="200">
        <f>+K63+K65+K67</f>
        <v>127.0374</v>
      </c>
      <c r="L69" s="200">
        <f>+L63+L65+L67</f>
        <v>67116.487</v>
      </c>
      <c r="M69" s="175">
        <f t="shared" si="10"/>
        <v>32</v>
      </c>
      <c r="N69" s="175">
        <f t="shared" si="10"/>
        <v>104.3403</v>
      </c>
      <c r="O69" s="175">
        <f t="shared" si="10"/>
        <v>62061.164000000004</v>
      </c>
      <c r="P69" s="175">
        <f t="shared" si="10"/>
        <v>79</v>
      </c>
      <c r="Q69" s="175">
        <f t="shared" si="10"/>
        <v>1080.4207000000001</v>
      </c>
      <c r="R69" s="201">
        <f t="shared" si="10"/>
        <v>514693.518</v>
      </c>
      <c r="S69" s="175">
        <f aca="true" t="shared" si="11" ref="S69:X69">+S63+S65+S67</f>
        <v>69</v>
      </c>
      <c r="T69" s="175">
        <f t="shared" si="11"/>
        <v>302.76250000000005</v>
      </c>
      <c r="U69" s="201">
        <f t="shared" si="11"/>
        <v>98759.65100000001</v>
      </c>
      <c r="V69" s="175">
        <f t="shared" si="11"/>
        <v>96</v>
      </c>
      <c r="W69" s="175">
        <f t="shared" si="11"/>
        <v>1206.8310000000001</v>
      </c>
      <c r="X69" s="175">
        <f t="shared" si="11"/>
        <v>421806.859</v>
      </c>
      <c r="Y69" s="223">
        <f t="shared" si="10"/>
        <v>98</v>
      </c>
      <c r="Z69" s="175">
        <f t="shared" si="10"/>
        <v>1114.4957</v>
      </c>
      <c r="AA69" s="175">
        <f t="shared" si="10"/>
        <v>466027.19000000006</v>
      </c>
      <c r="AB69" s="202">
        <f t="shared" si="10"/>
        <v>99</v>
      </c>
      <c r="AC69" s="197">
        <f t="shared" si="10"/>
        <v>844.7464</v>
      </c>
      <c r="AD69" s="175">
        <f t="shared" si="10"/>
        <v>458718.796</v>
      </c>
      <c r="AE69" s="175">
        <f t="shared" si="10"/>
        <v>124</v>
      </c>
      <c r="AF69" s="175">
        <f t="shared" si="10"/>
        <v>1083.0573</v>
      </c>
      <c r="AG69" s="198">
        <f t="shared" si="10"/>
        <v>704825.189</v>
      </c>
      <c r="AH69" s="175">
        <f aca="true" t="shared" si="12" ref="AH69:AN69">+AH63+AH65+AH67</f>
        <v>89</v>
      </c>
      <c r="AI69" s="175">
        <f t="shared" si="12"/>
        <v>783.3739</v>
      </c>
      <c r="AJ69" s="198">
        <f t="shared" si="12"/>
        <v>484128.591</v>
      </c>
      <c r="AK69" s="175">
        <f t="shared" si="12"/>
        <v>76</v>
      </c>
      <c r="AL69" s="175">
        <f t="shared" si="12"/>
        <v>521.9413</v>
      </c>
      <c r="AM69" s="198">
        <f t="shared" si="12"/>
        <v>327834.59500000003</v>
      </c>
      <c r="AN69" s="197">
        <f t="shared" si="12"/>
        <v>923</v>
      </c>
      <c r="AO69" s="175">
        <f t="shared" si="6"/>
        <v>8140.365400000002</v>
      </c>
      <c r="AP69" s="175">
        <f t="shared" si="7"/>
        <v>4062273.5810000007</v>
      </c>
      <c r="AQ69" s="206" t="s">
        <v>24</v>
      </c>
      <c r="AR69" s="424"/>
      <c r="AS69" s="425"/>
      <c r="AT69" s="194"/>
    </row>
    <row r="70" spans="1:46" s="195" customFormat="1" ht="19.5" thickBot="1">
      <c r="A70" s="429" t="s">
        <v>106</v>
      </c>
      <c r="B70" s="430" t="s">
        <v>69</v>
      </c>
      <c r="C70" s="208"/>
      <c r="D70" s="179"/>
      <c r="E70" s="179"/>
      <c r="F70" s="209"/>
      <c r="G70" s="208"/>
      <c r="H70" s="179"/>
      <c r="I70" s="209"/>
      <c r="J70" s="208"/>
      <c r="K70" s="179"/>
      <c r="L70" s="179"/>
      <c r="M70" s="179"/>
      <c r="N70" s="179"/>
      <c r="O70" s="179"/>
      <c r="P70" s="179"/>
      <c r="Q70" s="179"/>
      <c r="R70" s="180"/>
      <c r="S70" s="179"/>
      <c r="T70" s="179"/>
      <c r="U70" s="180"/>
      <c r="V70" s="179"/>
      <c r="W70" s="179"/>
      <c r="X70" s="179"/>
      <c r="Y70" s="224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>
        <f>+D70+G70+J70+M70+P70+S70+V70+Y70+AB70+AE70+AH70+AK70</f>
        <v>0</v>
      </c>
      <c r="AO70" s="179">
        <f t="shared" si="6"/>
        <v>0</v>
      </c>
      <c r="AP70" s="179">
        <f t="shared" si="7"/>
        <v>0</v>
      </c>
      <c r="AQ70" s="426" t="s">
        <v>106</v>
      </c>
      <c r="AR70" s="427" t="s">
        <v>69</v>
      </c>
      <c r="AS70" s="428"/>
      <c r="AT70" s="194"/>
    </row>
    <row r="71" spans="1:46" s="195" customFormat="1" ht="19.5" thickBot="1">
      <c r="A71" s="431" t="s">
        <v>108</v>
      </c>
      <c r="B71" s="432" t="s">
        <v>70</v>
      </c>
      <c r="C71" s="208"/>
      <c r="D71" s="179">
        <f>D68+D69</f>
        <v>390</v>
      </c>
      <c r="E71" s="179">
        <f>E68+E69</f>
        <v>1005.9661000000001</v>
      </c>
      <c r="F71" s="209">
        <f>F68+F69</f>
        <v>413992.49100000004</v>
      </c>
      <c r="G71" s="208">
        <f aca="true" t="shared" si="13" ref="G71:AM71">G68+G69</f>
        <v>352</v>
      </c>
      <c r="H71" s="179">
        <f t="shared" si="13"/>
        <v>632.5781999999999</v>
      </c>
      <c r="I71" s="179">
        <f t="shared" si="13"/>
        <v>266528.07700000005</v>
      </c>
      <c r="J71" s="179">
        <f t="shared" si="13"/>
        <v>136</v>
      </c>
      <c r="K71" s="179">
        <f t="shared" si="13"/>
        <v>185.6814</v>
      </c>
      <c r="L71" s="179">
        <f t="shared" si="13"/>
        <v>105179.934</v>
      </c>
      <c r="M71" s="179">
        <f t="shared" si="13"/>
        <v>132</v>
      </c>
      <c r="N71" s="179">
        <f t="shared" si="13"/>
        <v>124.7709</v>
      </c>
      <c r="O71" s="179">
        <f t="shared" si="13"/>
        <v>83816.835</v>
      </c>
      <c r="P71" s="210">
        <f aca="true" t="shared" si="14" ref="P71:W71">P68+P69+P70</f>
        <v>279</v>
      </c>
      <c r="Q71" s="210">
        <f t="shared" si="14"/>
        <v>1940.2064</v>
      </c>
      <c r="R71" s="211">
        <f t="shared" si="14"/>
        <v>709688.661</v>
      </c>
      <c r="S71" s="210">
        <f t="shared" si="14"/>
        <v>405</v>
      </c>
      <c r="T71" s="210">
        <f t="shared" si="14"/>
        <v>1908.9833</v>
      </c>
      <c r="U71" s="180">
        <f t="shared" si="14"/>
        <v>615475.173</v>
      </c>
      <c r="V71" s="179">
        <f t="shared" si="14"/>
        <v>364</v>
      </c>
      <c r="W71" s="179">
        <f t="shared" si="14"/>
        <v>1419.68435</v>
      </c>
      <c r="X71" s="179">
        <f>X68+X69+X70</f>
        <v>516176.212</v>
      </c>
      <c r="Y71" s="224">
        <f t="shared" si="13"/>
        <v>380</v>
      </c>
      <c r="Z71" s="179">
        <f t="shared" si="13"/>
        <v>1586.6577</v>
      </c>
      <c r="AA71" s="179">
        <f t="shared" si="13"/>
        <v>649101.8360000001</v>
      </c>
      <c r="AB71" s="179">
        <f t="shared" si="13"/>
        <v>354</v>
      </c>
      <c r="AC71" s="179">
        <f t="shared" si="13"/>
        <v>1410.6365</v>
      </c>
      <c r="AD71" s="179">
        <f t="shared" si="13"/>
        <v>584679.323</v>
      </c>
      <c r="AE71" s="179">
        <f t="shared" si="13"/>
        <v>523</v>
      </c>
      <c r="AF71" s="179">
        <f>AF68+AF69</f>
        <v>2254.13966</v>
      </c>
      <c r="AG71" s="179">
        <f>AG68+AG69</f>
        <v>938210.427</v>
      </c>
      <c r="AH71" s="211">
        <f>AH68+AH69</f>
        <v>506</v>
      </c>
      <c r="AI71" s="211">
        <f>AI68+AI69</f>
        <v>2424.1924</v>
      </c>
      <c r="AJ71" s="211">
        <f>AJ68+AJ69</f>
        <v>856230.084</v>
      </c>
      <c r="AK71" s="179">
        <f t="shared" si="13"/>
        <v>418</v>
      </c>
      <c r="AL71" s="179">
        <f t="shared" si="13"/>
        <v>1552.23448</v>
      </c>
      <c r="AM71" s="179">
        <f t="shared" si="13"/>
        <v>574730.154</v>
      </c>
      <c r="AN71" s="179">
        <f>+D71+G71+J71+M71+P71+S71+V71+Y71+AB71+AE71+AH71+AK71</f>
        <v>4239</v>
      </c>
      <c r="AO71" s="179">
        <f t="shared" si="6"/>
        <v>16445.73139</v>
      </c>
      <c r="AP71" s="179">
        <f t="shared" si="7"/>
        <v>6313809.2069999995</v>
      </c>
      <c r="AQ71" s="419" t="s">
        <v>108</v>
      </c>
      <c r="AR71" s="420" t="s">
        <v>70</v>
      </c>
      <c r="AS71" s="421" t="s">
        <v>0</v>
      </c>
      <c r="AT71" s="194"/>
    </row>
    <row r="72" spans="15:44" ht="18.75">
      <c r="O72" s="99"/>
      <c r="P72" s="309"/>
      <c r="Q72" s="309"/>
      <c r="R72" s="310"/>
      <c r="S72" s="311"/>
      <c r="T72" s="311"/>
      <c r="U72" s="275"/>
      <c r="V72" s="15"/>
      <c r="X72" s="389" t="s">
        <v>88</v>
      </c>
      <c r="AH72" s="312"/>
      <c r="AI72" s="312"/>
      <c r="AJ72" s="313"/>
      <c r="AN72" s="64"/>
      <c r="AR72" s="72" t="s">
        <v>88</v>
      </c>
    </row>
    <row r="73" spans="13:36" ht="18.75">
      <c r="M73" s="5"/>
      <c r="O73" s="5"/>
      <c r="P73" s="97"/>
      <c r="Q73" s="97"/>
      <c r="R73" s="97"/>
      <c r="S73" s="98"/>
      <c r="T73" s="98"/>
      <c r="U73" s="98"/>
      <c r="V73" s="30"/>
      <c r="AG73" s="5"/>
      <c r="AH73" s="109"/>
      <c r="AI73" s="109"/>
      <c r="AJ73" s="110"/>
    </row>
    <row r="74" spans="13:38" ht="18.75">
      <c r="M74" s="5"/>
      <c r="O74" s="5"/>
      <c r="P74" s="97"/>
      <c r="Q74" s="97"/>
      <c r="R74" s="97"/>
      <c r="S74" s="30"/>
      <c r="T74" s="30"/>
      <c r="AG74" s="5"/>
      <c r="AH74" s="5"/>
      <c r="AI74" s="5"/>
      <c r="AJ74" s="5"/>
      <c r="AK74" s="5"/>
      <c r="AL74" s="5"/>
    </row>
    <row r="75" spans="13:38" ht="18.75">
      <c r="M75" s="5"/>
      <c r="O75" s="5"/>
      <c r="P75" s="97"/>
      <c r="Q75" s="97"/>
      <c r="R75" s="97"/>
      <c r="S75" s="30"/>
      <c r="AG75" s="5"/>
      <c r="AH75" s="5"/>
      <c r="AI75" s="5"/>
      <c r="AJ75" s="5"/>
      <c r="AK75" s="5"/>
      <c r="AL75" s="5"/>
    </row>
    <row r="76" spans="13:36" ht="18.75">
      <c r="M76" s="5"/>
      <c r="P76" s="97"/>
      <c r="Q76" s="97"/>
      <c r="R76" s="97"/>
      <c r="S76" s="30"/>
      <c r="AG76" s="5"/>
      <c r="AH76" s="5"/>
      <c r="AJ76" s="5"/>
    </row>
    <row r="77" spans="13:36" ht="18.75">
      <c r="M77" s="5"/>
      <c r="P77" s="97"/>
      <c r="Q77" s="97"/>
      <c r="R77" s="97"/>
      <c r="S77" s="30"/>
      <c r="AG77" s="5"/>
      <c r="AH77" s="5"/>
      <c r="AJ77" s="5"/>
    </row>
    <row r="78" spans="13:36" ht="18.75">
      <c r="M78" s="5"/>
      <c r="P78" s="97"/>
      <c r="Q78" s="97"/>
      <c r="R78" s="97"/>
      <c r="S78" s="30"/>
      <c r="AH78" s="5"/>
      <c r="AJ78" s="5"/>
    </row>
    <row r="79" spans="13:19" ht="18.75">
      <c r="M79" s="5"/>
      <c r="P79" s="97"/>
      <c r="Q79" s="97"/>
      <c r="R79" s="97"/>
      <c r="S79" s="30"/>
    </row>
    <row r="80" spans="13:19" ht="18.75">
      <c r="M80" s="5"/>
      <c r="P80" s="97"/>
      <c r="Q80" s="97"/>
      <c r="R80" s="97"/>
      <c r="S80" s="30"/>
    </row>
    <row r="81" spans="13:19" ht="18.75">
      <c r="M81" s="5"/>
      <c r="P81" s="97"/>
      <c r="Q81" s="97"/>
      <c r="R81" s="97"/>
      <c r="S81" s="30"/>
    </row>
    <row r="82" spans="13:19" ht="18.75">
      <c r="M82" s="5"/>
      <c r="P82" s="97"/>
      <c r="Q82" s="97"/>
      <c r="R82" s="97"/>
      <c r="S82" s="30"/>
    </row>
    <row r="83" spans="13:19" ht="18.75">
      <c r="M83" s="5"/>
      <c r="P83" s="97"/>
      <c r="Q83" s="97"/>
      <c r="R83" s="97"/>
      <c r="S83" s="30"/>
    </row>
    <row r="84" spans="13:19" ht="18.75">
      <c r="M84" s="5"/>
      <c r="P84" s="97"/>
      <c r="Q84" s="97"/>
      <c r="R84" s="97"/>
      <c r="S84" s="30"/>
    </row>
    <row r="85" spans="13:19" ht="18.75">
      <c r="M85" s="5"/>
      <c r="P85" s="97"/>
      <c r="Q85" s="97"/>
      <c r="R85" s="97"/>
      <c r="S85" s="30"/>
    </row>
    <row r="86" spans="3:19" ht="18.75">
      <c r="C86" s="22"/>
      <c r="D86" s="5"/>
      <c r="M86" s="5"/>
      <c r="P86" s="97"/>
      <c r="Q86" s="97"/>
      <c r="R86" s="97"/>
      <c r="S86" s="30"/>
    </row>
    <row r="87" spans="3:19" ht="18.75">
      <c r="C87" s="22"/>
      <c r="D87" s="5"/>
      <c r="M87" s="5"/>
      <c r="P87" s="97"/>
      <c r="Q87" s="97"/>
      <c r="R87" s="97"/>
      <c r="S87" s="30"/>
    </row>
    <row r="88" spans="3:19" ht="18.75">
      <c r="C88" s="22"/>
      <c r="D88" s="5"/>
      <c r="M88" s="5"/>
      <c r="P88" s="97"/>
      <c r="Q88" s="97"/>
      <c r="R88" s="97"/>
      <c r="S88" s="30"/>
    </row>
    <row r="89" spans="3:19" ht="18.75">
      <c r="C89" s="22"/>
      <c r="D89" s="5"/>
      <c r="M89" s="5"/>
      <c r="P89" s="97"/>
      <c r="Q89" s="97"/>
      <c r="R89" s="97"/>
      <c r="S89" s="30"/>
    </row>
    <row r="90" spans="3:19" ht="18.75">
      <c r="C90" s="22"/>
      <c r="D90" s="5"/>
      <c r="M90" s="5"/>
      <c r="P90" s="97"/>
      <c r="Q90" s="97"/>
      <c r="R90" s="97"/>
      <c r="S90" s="30"/>
    </row>
    <row r="91" spans="3:19" ht="18.75">
      <c r="C91" s="22"/>
      <c r="D91" s="5"/>
      <c r="M91" s="5"/>
      <c r="P91" s="97"/>
      <c r="Q91" s="97"/>
      <c r="R91" s="97"/>
      <c r="S91" s="30"/>
    </row>
    <row r="92" spans="3:19" ht="18.75">
      <c r="C92" s="22"/>
      <c r="D92" s="5"/>
      <c r="M92" s="5"/>
      <c r="P92" s="97"/>
      <c r="Q92" s="97"/>
      <c r="R92" s="97"/>
      <c r="S92" s="30"/>
    </row>
    <row r="93" spans="3:19" ht="18.75">
      <c r="C93" s="22"/>
      <c r="D93" s="5"/>
      <c r="M93" s="5"/>
      <c r="P93" s="97"/>
      <c r="Q93" s="97"/>
      <c r="R93" s="97"/>
      <c r="S93" s="30"/>
    </row>
    <row r="94" spans="3:18" ht="18.75">
      <c r="C94" s="22"/>
      <c r="D94" s="5"/>
      <c r="M94" s="5"/>
      <c r="P94" s="97"/>
      <c r="Q94" s="97"/>
      <c r="R94" s="97"/>
    </row>
    <row r="95" spans="3:18" ht="18.75">
      <c r="C95" s="22"/>
      <c r="D95" s="5"/>
      <c r="M95" s="5"/>
      <c r="P95" s="5"/>
      <c r="Q95" s="5"/>
      <c r="R95" s="5"/>
    </row>
    <row r="96" spans="3:16" ht="18.75">
      <c r="C96" s="22"/>
      <c r="D96" s="5"/>
      <c r="M96" s="5"/>
      <c r="P96" s="5"/>
    </row>
    <row r="97" spans="3:13" ht="18.75">
      <c r="C97" s="22"/>
      <c r="D97" s="5"/>
      <c r="M97" s="5"/>
    </row>
    <row r="98" ht="18.75">
      <c r="M98" s="5"/>
    </row>
    <row r="99" ht="18.75">
      <c r="M99" s="5"/>
    </row>
    <row r="100" ht="18.75">
      <c r="M100" s="5"/>
    </row>
    <row r="101" ht="18.75">
      <c r="M101" s="5"/>
    </row>
  </sheetData>
  <sheetProtection/>
  <mergeCells count="67">
    <mergeCell ref="A1:X1"/>
    <mergeCell ref="AR54:AR55"/>
    <mergeCell ref="AR28:AR29"/>
    <mergeCell ref="AR34:AR35"/>
    <mergeCell ref="AR36:AR37"/>
    <mergeCell ref="AR38:AR39"/>
    <mergeCell ref="AR16:AR17"/>
    <mergeCell ref="AR18:AR19"/>
    <mergeCell ref="AR6:AR7"/>
    <mergeCell ref="B30:B31"/>
    <mergeCell ref="AR56:AS57"/>
    <mergeCell ref="AR59:AS59"/>
    <mergeCell ref="AR42:AR43"/>
    <mergeCell ref="AR44:AR45"/>
    <mergeCell ref="AR46:AR47"/>
    <mergeCell ref="AR48:AR49"/>
    <mergeCell ref="AR50:AR51"/>
    <mergeCell ref="AR52:AR53"/>
    <mergeCell ref="AQ71:AS71"/>
    <mergeCell ref="AR62:AS62"/>
    <mergeCell ref="AR64:AR65"/>
    <mergeCell ref="AR66:AR67"/>
    <mergeCell ref="AQ70:AS70"/>
    <mergeCell ref="AR68:AS69"/>
    <mergeCell ref="A71:B71"/>
    <mergeCell ref="B64:B65"/>
    <mergeCell ref="B66:B67"/>
    <mergeCell ref="B36:B37"/>
    <mergeCell ref="B38:B39"/>
    <mergeCell ref="A62:B62"/>
    <mergeCell ref="A68:B69"/>
    <mergeCell ref="B42:B43"/>
    <mergeCell ref="B50:B51"/>
    <mergeCell ref="B40:B41"/>
    <mergeCell ref="B32:B33"/>
    <mergeCell ref="B34:B35"/>
    <mergeCell ref="AR8:AR9"/>
    <mergeCell ref="AR10:AR11"/>
    <mergeCell ref="AR12:AR13"/>
    <mergeCell ref="B22:B23"/>
    <mergeCell ref="B24:B25"/>
    <mergeCell ref="B26:B27"/>
    <mergeCell ref="B28:B29"/>
    <mergeCell ref="AR14:AR15"/>
    <mergeCell ref="AR40:AR41"/>
    <mergeCell ref="AR32:AR33"/>
    <mergeCell ref="AR20:AR21"/>
    <mergeCell ref="AR22:AR23"/>
    <mergeCell ref="AR24:AR25"/>
    <mergeCell ref="AR26:AR27"/>
    <mergeCell ref="AR30:AR31"/>
    <mergeCell ref="A70:B70"/>
    <mergeCell ref="A59:B59"/>
    <mergeCell ref="B44:B45"/>
    <mergeCell ref="B46:B47"/>
    <mergeCell ref="B48:B49"/>
    <mergeCell ref="A56:B57"/>
    <mergeCell ref="B52:B53"/>
    <mergeCell ref="B54:B55"/>
    <mergeCell ref="B20:B21"/>
    <mergeCell ref="B18:B19"/>
    <mergeCell ref="B6:B7"/>
    <mergeCell ref="B8:B9"/>
    <mergeCell ref="B10:B11"/>
    <mergeCell ref="B12:B13"/>
    <mergeCell ref="B14:B15"/>
    <mergeCell ref="B16:B17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5" r:id="rId1"/>
  <colBreaks count="1" manualBreakCount="1">
    <brk id="24" max="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V100"/>
  <sheetViews>
    <sheetView zoomScale="60" zoomScaleNormal="60" zoomScalePageLayoutView="0" workbookViewId="0" topLeftCell="A1">
      <pane xSplit="3" ySplit="5" topLeftCell="AC46" activePane="bottomRight" state="frozen"/>
      <selection pane="topLeft"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ColWidth="10.625" defaultRowHeight="13.5"/>
  <cols>
    <col min="1" max="1" width="5.75390625" style="16" customWidth="1"/>
    <col min="2" max="2" width="20.625" style="16" customWidth="1"/>
    <col min="3" max="3" width="9.625" style="16" customWidth="1"/>
    <col min="4" max="5" width="14.125" style="15" customWidth="1"/>
    <col min="6" max="6" width="20.375" style="15" customWidth="1"/>
    <col min="7" max="8" width="14.125" style="15" customWidth="1"/>
    <col min="9" max="9" width="20.375" style="15" customWidth="1"/>
    <col min="10" max="11" width="14.125" style="15" customWidth="1"/>
    <col min="12" max="12" width="20.375" style="15" customWidth="1"/>
    <col min="13" max="14" width="14.125" style="15" customWidth="1"/>
    <col min="15" max="15" width="20.375" style="15" customWidth="1"/>
    <col min="16" max="17" width="14.125" style="15" customWidth="1"/>
    <col min="18" max="18" width="20.375" style="15" customWidth="1"/>
    <col min="19" max="20" width="14.125" style="17" customWidth="1"/>
    <col min="21" max="21" width="20.375" style="17" customWidth="1"/>
    <col min="22" max="23" width="14.125" style="17" customWidth="1"/>
    <col min="24" max="24" width="20.375" style="17" customWidth="1"/>
    <col min="25" max="26" width="14.125" style="15" customWidth="1"/>
    <col min="27" max="27" width="20.375" style="15" customWidth="1"/>
    <col min="28" max="29" width="14.125" style="15" customWidth="1"/>
    <col min="30" max="30" width="20.375" style="15" customWidth="1"/>
    <col min="31" max="32" width="14.125" style="15" customWidth="1"/>
    <col min="33" max="33" width="20.375" style="15" customWidth="1"/>
    <col min="34" max="35" width="14.125" style="15" customWidth="1"/>
    <col min="36" max="36" width="20.375" style="15" customWidth="1"/>
    <col min="37" max="38" width="14.125" style="15" customWidth="1"/>
    <col min="39" max="39" width="20.375" style="15" customWidth="1"/>
    <col min="40" max="41" width="14.125" style="15" customWidth="1"/>
    <col min="42" max="42" width="20.375" style="15" customWidth="1"/>
    <col min="43" max="43" width="9.50390625" style="16" customWidth="1"/>
    <col min="44" max="44" width="22.625" style="16" customWidth="1"/>
    <col min="45" max="45" width="5.875" style="16" customWidth="1"/>
    <col min="46" max="16384" width="10.625" style="16" customWidth="1"/>
  </cols>
  <sheetData>
    <row r="1" spans="1:24" ht="32.25">
      <c r="A1" s="393"/>
      <c r="B1" s="393"/>
      <c r="C1" s="393"/>
      <c r="D1" s="393" t="s">
        <v>0</v>
      </c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</row>
    <row r="2" spans="1:45" ht="19.5" thickBot="1">
      <c r="A2" s="18" t="s">
        <v>72</v>
      </c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216" t="s">
        <v>72</v>
      </c>
      <c r="Z2" s="216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21"/>
      <c r="AR2" s="22"/>
      <c r="AS2" s="22"/>
    </row>
    <row r="3" spans="1:46" ht="18.75">
      <c r="A3" s="23"/>
      <c r="D3" s="24" t="s">
        <v>2</v>
      </c>
      <c r="E3" s="25"/>
      <c r="F3" s="25"/>
      <c r="G3" s="24" t="s">
        <v>3</v>
      </c>
      <c r="H3" s="25"/>
      <c r="I3" s="25"/>
      <c r="J3" s="24" t="s">
        <v>4</v>
      </c>
      <c r="K3" s="25"/>
      <c r="L3" s="25"/>
      <c r="M3" s="24" t="s">
        <v>5</v>
      </c>
      <c r="N3" s="25"/>
      <c r="O3" s="25"/>
      <c r="P3" s="24" t="s">
        <v>6</v>
      </c>
      <c r="Q3" s="25"/>
      <c r="R3" s="25"/>
      <c r="S3" s="24" t="s">
        <v>7</v>
      </c>
      <c r="T3" s="25"/>
      <c r="U3" s="25"/>
      <c r="V3" s="26" t="s">
        <v>83</v>
      </c>
      <c r="W3" s="65"/>
      <c r="X3" s="226"/>
      <c r="Y3" s="65" t="s">
        <v>9</v>
      </c>
      <c r="Z3" s="25"/>
      <c r="AA3" s="25"/>
      <c r="AB3" s="24" t="s">
        <v>10</v>
      </c>
      <c r="AC3" s="25"/>
      <c r="AD3" s="25"/>
      <c r="AE3" s="24" t="s">
        <v>11</v>
      </c>
      <c r="AF3" s="25"/>
      <c r="AG3" s="25"/>
      <c r="AH3" s="24" t="s">
        <v>12</v>
      </c>
      <c r="AI3" s="25"/>
      <c r="AJ3" s="25"/>
      <c r="AK3" s="24" t="s">
        <v>13</v>
      </c>
      <c r="AL3" s="25"/>
      <c r="AM3" s="25"/>
      <c r="AN3" s="24" t="s">
        <v>14</v>
      </c>
      <c r="AO3" s="25"/>
      <c r="AP3" s="25"/>
      <c r="AQ3" s="27"/>
      <c r="AR3" s="28"/>
      <c r="AS3" s="29"/>
      <c r="AT3" s="22"/>
    </row>
    <row r="4" spans="1:46" ht="18.75">
      <c r="A4" s="23"/>
      <c r="D4" s="31" t="s">
        <v>15</v>
      </c>
      <c r="E4" s="31" t="s">
        <v>16</v>
      </c>
      <c r="F4" s="31" t="s">
        <v>17</v>
      </c>
      <c r="G4" s="31" t="s">
        <v>15</v>
      </c>
      <c r="H4" s="31" t="s">
        <v>16</v>
      </c>
      <c r="I4" s="31" t="s">
        <v>17</v>
      </c>
      <c r="J4" s="31" t="s">
        <v>15</v>
      </c>
      <c r="K4" s="31" t="s">
        <v>16</v>
      </c>
      <c r="L4" s="31" t="s">
        <v>17</v>
      </c>
      <c r="M4" s="31" t="s">
        <v>15</v>
      </c>
      <c r="N4" s="31" t="s">
        <v>16</v>
      </c>
      <c r="O4" s="31" t="s">
        <v>17</v>
      </c>
      <c r="P4" s="31" t="s">
        <v>15</v>
      </c>
      <c r="Q4" s="31" t="s">
        <v>16</v>
      </c>
      <c r="R4" s="31" t="s">
        <v>17</v>
      </c>
      <c r="S4" s="31" t="s">
        <v>15</v>
      </c>
      <c r="T4" s="31" t="s">
        <v>16</v>
      </c>
      <c r="U4" s="31" t="s">
        <v>17</v>
      </c>
      <c r="V4" s="31" t="s">
        <v>15</v>
      </c>
      <c r="W4" s="31" t="s">
        <v>16</v>
      </c>
      <c r="X4" s="160" t="s">
        <v>17</v>
      </c>
      <c r="Y4" s="104" t="s">
        <v>15</v>
      </c>
      <c r="Z4" s="31" t="s">
        <v>16</v>
      </c>
      <c r="AA4" s="31" t="s">
        <v>17</v>
      </c>
      <c r="AB4" s="31" t="s">
        <v>15</v>
      </c>
      <c r="AC4" s="31" t="s">
        <v>16</v>
      </c>
      <c r="AD4" s="31" t="s">
        <v>17</v>
      </c>
      <c r="AE4" s="31" t="s">
        <v>15</v>
      </c>
      <c r="AF4" s="31" t="s">
        <v>16</v>
      </c>
      <c r="AG4" s="31" t="s">
        <v>17</v>
      </c>
      <c r="AH4" s="31" t="s">
        <v>15</v>
      </c>
      <c r="AI4" s="31" t="s">
        <v>16</v>
      </c>
      <c r="AJ4" s="31" t="s">
        <v>17</v>
      </c>
      <c r="AK4" s="31" t="s">
        <v>15</v>
      </c>
      <c r="AL4" s="31" t="s">
        <v>16</v>
      </c>
      <c r="AM4" s="31" t="s">
        <v>17</v>
      </c>
      <c r="AN4" s="31" t="s">
        <v>15</v>
      </c>
      <c r="AO4" s="31" t="s">
        <v>16</v>
      </c>
      <c r="AP4" s="31" t="s">
        <v>17</v>
      </c>
      <c r="AQ4" s="34"/>
      <c r="AR4" s="22"/>
      <c r="AS4" s="35"/>
      <c r="AT4" s="22"/>
    </row>
    <row r="5" spans="1:48" ht="18.75">
      <c r="A5" s="36"/>
      <c r="B5" s="37"/>
      <c r="C5" s="37"/>
      <c r="D5" s="38" t="s">
        <v>18</v>
      </c>
      <c r="E5" s="38" t="s">
        <v>19</v>
      </c>
      <c r="F5" s="38" t="s">
        <v>20</v>
      </c>
      <c r="G5" s="38" t="s">
        <v>18</v>
      </c>
      <c r="H5" s="38" t="s">
        <v>19</v>
      </c>
      <c r="I5" s="38" t="s">
        <v>20</v>
      </c>
      <c r="J5" s="38" t="s">
        <v>18</v>
      </c>
      <c r="K5" s="38" t="s">
        <v>19</v>
      </c>
      <c r="L5" s="105" t="s">
        <v>20</v>
      </c>
      <c r="M5" s="119" t="s">
        <v>18</v>
      </c>
      <c r="N5" s="38" t="s">
        <v>19</v>
      </c>
      <c r="O5" s="105" t="s">
        <v>20</v>
      </c>
      <c r="P5" s="119" t="s">
        <v>18</v>
      </c>
      <c r="Q5" s="38" t="s">
        <v>19</v>
      </c>
      <c r="R5" s="105" t="s">
        <v>20</v>
      </c>
      <c r="S5" s="119" t="s">
        <v>18</v>
      </c>
      <c r="T5" s="38" t="s">
        <v>19</v>
      </c>
      <c r="U5" s="105" t="s">
        <v>20</v>
      </c>
      <c r="V5" s="104" t="s">
        <v>18</v>
      </c>
      <c r="W5" s="38" t="s">
        <v>19</v>
      </c>
      <c r="X5" s="105" t="s">
        <v>20</v>
      </c>
      <c r="Y5" s="119" t="s">
        <v>18</v>
      </c>
      <c r="Z5" s="38" t="s">
        <v>19</v>
      </c>
      <c r="AA5" s="105" t="s">
        <v>20</v>
      </c>
      <c r="AB5" s="119" t="s">
        <v>18</v>
      </c>
      <c r="AC5" s="38" t="s">
        <v>19</v>
      </c>
      <c r="AD5" s="38" t="s">
        <v>20</v>
      </c>
      <c r="AE5" s="38" t="s">
        <v>18</v>
      </c>
      <c r="AF5" s="38" t="s">
        <v>19</v>
      </c>
      <c r="AG5" s="38" t="s">
        <v>20</v>
      </c>
      <c r="AH5" s="38" t="s">
        <v>18</v>
      </c>
      <c r="AI5" s="38" t="s">
        <v>19</v>
      </c>
      <c r="AJ5" s="38" t="s">
        <v>20</v>
      </c>
      <c r="AK5" s="38" t="s">
        <v>18</v>
      </c>
      <c r="AL5" s="38" t="s">
        <v>19</v>
      </c>
      <c r="AM5" s="105" t="s">
        <v>20</v>
      </c>
      <c r="AN5" s="119" t="s">
        <v>18</v>
      </c>
      <c r="AO5" s="38" t="s">
        <v>19</v>
      </c>
      <c r="AP5" s="38" t="s">
        <v>20</v>
      </c>
      <c r="AQ5" s="40"/>
      <c r="AR5" s="37"/>
      <c r="AS5" s="41"/>
      <c r="AT5" s="107"/>
      <c r="AU5" s="22"/>
      <c r="AV5" s="22"/>
    </row>
    <row r="6" spans="1:48" ht="18.75">
      <c r="A6" s="46" t="s">
        <v>21</v>
      </c>
      <c r="B6" s="394" t="s">
        <v>22</v>
      </c>
      <c r="C6" s="69" t="s">
        <v>23</v>
      </c>
      <c r="D6" s="237"/>
      <c r="E6" s="237"/>
      <c r="F6" s="352"/>
      <c r="G6" s="237"/>
      <c r="H6" s="237"/>
      <c r="I6" s="352"/>
      <c r="J6" s="1"/>
      <c r="K6" s="1"/>
      <c r="L6" s="1"/>
      <c r="M6" s="1"/>
      <c r="N6" s="1"/>
      <c r="O6" s="76"/>
      <c r="P6" s="240"/>
      <c r="Q6" s="241"/>
      <c r="R6" s="353"/>
      <c r="S6" s="237"/>
      <c r="T6" s="237"/>
      <c r="U6" s="352"/>
      <c r="V6" s="241">
        <v>4</v>
      </c>
      <c r="W6" s="241">
        <v>140.882</v>
      </c>
      <c r="X6" s="354">
        <v>54229.378</v>
      </c>
      <c r="Y6" s="239">
        <v>4</v>
      </c>
      <c r="Z6" s="237">
        <v>81.385</v>
      </c>
      <c r="AA6" s="352">
        <v>27583.24</v>
      </c>
      <c r="AB6" s="237"/>
      <c r="AC6" s="237"/>
      <c r="AD6" s="352"/>
      <c r="AE6" s="237"/>
      <c r="AF6" s="237"/>
      <c r="AG6" s="352"/>
      <c r="AH6" s="246"/>
      <c r="AI6" s="246"/>
      <c r="AJ6" s="355"/>
      <c r="AK6" s="237"/>
      <c r="AL6" s="237"/>
      <c r="AM6" s="356"/>
      <c r="AN6" s="75">
        <f>+D6+G6+J6+M6+P6+S6+V6+Y6+AB6+AE6+AH6+AK6</f>
        <v>8</v>
      </c>
      <c r="AO6" s="1">
        <f>+E6+H6+K6+N6+Q6+T6+W6+Z6+AC6+AF6+AI6+AL6</f>
        <v>222.267</v>
      </c>
      <c r="AP6" s="1">
        <f>+F6+I6+L6+O6+R6+U6+X6+AA6+AD6+AG6+AJ6+AM6</f>
        <v>81812.618</v>
      </c>
      <c r="AQ6" s="44" t="s">
        <v>23</v>
      </c>
      <c r="AR6" s="394" t="s">
        <v>22</v>
      </c>
      <c r="AS6" s="45" t="s">
        <v>21</v>
      </c>
      <c r="AT6" s="22"/>
      <c r="AV6" s="22"/>
    </row>
    <row r="7" spans="1:46" ht="18.75">
      <c r="A7" s="46"/>
      <c r="B7" s="395"/>
      <c r="C7" s="70" t="s">
        <v>24</v>
      </c>
      <c r="D7" s="252"/>
      <c r="E7" s="252"/>
      <c r="F7" s="357"/>
      <c r="G7" s="252"/>
      <c r="H7" s="252"/>
      <c r="I7" s="357"/>
      <c r="J7" s="2"/>
      <c r="K7" s="2"/>
      <c r="L7" s="2"/>
      <c r="M7" s="2"/>
      <c r="N7" s="2"/>
      <c r="O7" s="80"/>
      <c r="P7" s="255"/>
      <c r="Q7" s="256"/>
      <c r="R7" s="358"/>
      <c r="S7" s="252">
        <v>4</v>
      </c>
      <c r="T7" s="252">
        <v>110.7705</v>
      </c>
      <c r="U7" s="357">
        <v>78045.826</v>
      </c>
      <c r="V7" s="256">
        <v>29</v>
      </c>
      <c r="W7" s="256">
        <v>1698.995</v>
      </c>
      <c r="X7" s="359">
        <v>554154.102</v>
      </c>
      <c r="Y7" s="254">
        <v>11</v>
      </c>
      <c r="Z7" s="252">
        <v>211.3625</v>
      </c>
      <c r="AA7" s="357">
        <v>121094.736</v>
      </c>
      <c r="AB7" s="252">
        <v>15</v>
      </c>
      <c r="AC7" s="252">
        <v>770.0345</v>
      </c>
      <c r="AD7" s="357">
        <v>269641.924</v>
      </c>
      <c r="AE7" s="252">
        <v>6</v>
      </c>
      <c r="AF7" s="252">
        <v>344.5505</v>
      </c>
      <c r="AG7" s="357">
        <v>80319.366</v>
      </c>
      <c r="AH7" s="260"/>
      <c r="AI7" s="260"/>
      <c r="AJ7" s="360"/>
      <c r="AK7" s="252">
        <v>1</v>
      </c>
      <c r="AL7" s="252">
        <v>47.504</v>
      </c>
      <c r="AM7" s="361">
        <v>5187.436</v>
      </c>
      <c r="AN7" s="77">
        <f aca="true" t="shared" si="0" ref="AN7:AN63">+D7+G7+J7+M7+P7+S7+V7+Y7+AB7+AE7+AH7+AK7</f>
        <v>66</v>
      </c>
      <c r="AO7" s="2">
        <f aca="true" t="shared" si="1" ref="AO7:AO63">+E7+H7+K7+N7+Q7+T7+W7+Z7+AC7+AF7+AI7+AL7</f>
        <v>3183.2169999999996</v>
      </c>
      <c r="AP7" s="2">
        <f aca="true" t="shared" si="2" ref="AP7:AP63">+F7+I7+L7+O7+R7+U7+X7+AA7+AD7+AG7+AJ7+AM7</f>
        <v>1108443.39</v>
      </c>
      <c r="AQ7" s="48" t="s">
        <v>24</v>
      </c>
      <c r="AR7" s="395"/>
      <c r="AS7" s="45"/>
      <c r="AT7" s="22"/>
    </row>
    <row r="8" spans="1:46" ht="18.75">
      <c r="A8" s="46" t="s">
        <v>25</v>
      </c>
      <c r="B8" s="394" t="s">
        <v>26</v>
      </c>
      <c r="C8" s="69" t="s">
        <v>23</v>
      </c>
      <c r="D8" s="237"/>
      <c r="E8" s="237"/>
      <c r="F8" s="352"/>
      <c r="G8" s="237"/>
      <c r="H8" s="237"/>
      <c r="I8" s="352"/>
      <c r="J8" s="1"/>
      <c r="K8" s="1"/>
      <c r="L8" s="1"/>
      <c r="M8" s="1"/>
      <c r="N8" s="1"/>
      <c r="O8" s="79"/>
      <c r="P8" s="240"/>
      <c r="Q8" s="241"/>
      <c r="R8" s="362"/>
      <c r="S8" s="237"/>
      <c r="T8" s="237"/>
      <c r="U8" s="352"/>
      <c r="V8" s="241"/>
      <c r="W8" s="241"/>
      <c r="X8" s="354"/>
      <c r="Y8" s="239"/>
      <c r="Z8" s="237"/>
      <c r="AA8" s="352"/>
      <c r="AB8" s="237"/>
      <c r="AC8" s="237"/>
      <c r="AD8" s="352"/>
      <c r="AE8" s="237"/>
      <c r="AF8" s="237"/>
      <c r="AG8" s="352"/>
      <c r="AH8" s="246"/>
      <c r="AI8" s="246"/>
      <c r="AJ8" s="355"/>
      <c r="AK8" s="237"/>
      <c r="AL8" s="237"/>
      <c r="AM8" s="363"/>
      <c r="AN8" s="75">
        <f t="shared" si="0"/>
        <v>0</v>
      </c>
      <c r="AO8" s="1">
        <f t="shared" si="1"/>
        <v>0</v>
      </c>
      <c r="AP8" s="1">
        <f t="shared" si="2"/>
        <v>0</v>
      </c>
      <c r="AQ8" s="44" t="s">
        <v>23</v>
      </c>
      <c r="AR8" s="394" t="s">
        <v>26</v>
      </c>
      <c r="AS8" s="45" t="s">
        <v>25</v>
      </c>
      <c r="AT8" s="22"/>
    </row>
    <row r="9" spans="1:46" ht="18.75">
      <c r="A9" s="46"/>
      <c r="B9" s="395"/>
      <c r="C9" s="70" t="s">
        <v>24</v>
      </c>
      <c r="D9" s="252">
        <v>1</v>
      </c>
      <c r="E9" s="252">
        <v>201.48</v>
      </c>
      <c r="F9" s="357">
        <v>14766.47</v>
      </c>
      <c r="G9" s="252"/>
      <c r="H9" s="252"/>
      <c r="I9" s="357"/>
      <c r="J9" s="2"/>
      <c r="K9" s="2"/>
      <c r="L9" s="2"/>
      <c r="M9" s="2"/>
      <c r="N9" s="2"/>
      <c r="O9" s="80"/>
      <c r="P9" s="255"/>
      <c r="Q9" s="256"/>
      <c r="R9" s="358"/>
      <c r="S9" s="252"/>
      <c r="T9" s="252"/>
      <c r="U9" s="357"/>
      <c r="V9" s="256"/>
      <c r="W9" s="256"/>
      <c r="X9" s="359"/>
      <c r="Y9" s="254"/>
      <c r="Z9" s="252"/>
      <c r="AA9" s="357"/>
      <c r="AB9" s="252">
        <v>3</v>
      </c>
      <c r="AC9" s="252">
        <v>338.411</v>
      </c>
      <c r="AD9" s="357">
        <v>27917.641</v>
      </c>
      <c r="AE9" s="252">
        <v>6</v>
      </c>
      <c r="AF9" s="252">
        <v>393.254</v>
      </c>
      <c r="AG9" s="357">
        <v>29403.19</v>
      </c>
      <c r="AH9" s="260">
        <v>1</v>
      </c>
      <c r="AI9" s="260">
        <v>64.032</v>
      </c>
      <c r="AJ9" s="360">
        <v>6772.774</v>
      </c>
      <c r="AK9" s="252"/>
      <c r="AL9" s="252"/>
      <c r="AM9" s="361"/>
      <c r="AN9" s="77">
        <f t="shared" si="0"/>
        <v>11</v>
      </c>
      <c r="AO9" s="2">
        <f t="shared" si="1"/>
        <v>997.177</v>
      </c>
      <c r="AP9" s="2">
        <f t="shared" si="2"/>
        <v>78860.075</v>
      </c>
      <c r="AQ9" s="48" t="s">
        <v>24</v>
      </c>
      <c r="AR9" s="395"/>
      <c r="AS9" s="45"/>
      <c r="AT9" s="22"/>
    </row>
    <row r="10" spans="1:46" ht="18.75">
      <c r="A10" s="46" t="s">
        <v>27</v>
      </c>
      <c r="B10" s="394" t="s">
        <v>28</v>
      </c>
      <c r="C10" s="69" t="s">
        <v>23</v>
      </c>
      <c r="D10" s="237"/>
      <c r="E10" s="237"/>
      <c r="F10" s="352"/>
      <c r="G10" s="237"/>
      <c r="H10" s="237"/>
      <c r="I10" s="352"/>
      <c r="J10" s="1"/>
      <c r="K10" s="1"/>
      <c r="L10" s="1"/>
      <c r="M10" s="1"/>
      <c r="N10" s="1"/>
      <c r="O10" s="79"/>
      <c r="P10" s="240"/>
      <c r="Q10" s="241"/>
      <c r="R10" s="364"/>
      <c r="S10" s="239"/>
      <c r="T10" s="237"/>
      <c r="U10" s="352"/>
      <c r="V10" s="241"/>
      <c r="W10" s="241"/>
      <c r="X10" s="354"/>
      <c r="Y10" s="239"/>
      <c r="Z10" s="237"/>
      <c r="AA10" s="352"/>
      <c r="AB10" s="237"/>
      <c r="AC10" s="237"/>
      <c r="AD10" s="352"/>
      <c r="AE10" s="237"/>
      <c r="AF10" s="237"/>
      <c r="AG10" s="352"/>
      <c r="AH10" s="246"/>
      <c r="AI10" s="246"/>
      <c r="AJ10" s="355"/>
      <c r="AK10" s="237"/>
      <c r="AL10" s="237"/>
      <c r="AM10" s="363"/>
      <c r="AN10" s="75">
        <f t="shared" si="0"/>
        <v>0</v>
      </c>
      <c r="AO10" s="1">
        <f t="shared" si="1"/>
        <v>0</v>
      </c>
      <c r="AP10" s="1">
        <f t="shared" si="2"/>
        <v>0</v>
      </c>
      <c r="AQ10" s="44" t="s">
        <v>23</v>
      </c>
      <c r="AR10" s="394" t="s">
        <v>28</v>
      </c>
      <c r="AS10" s="45" t="s">
        <v>27</v>
      </c>
      <c r="AT10" s="22"/>
    </row>
    <row r="11" spans="1:46" ht="18.75">
      <c r="A11" s="50"/>
      <c r="B11" s="395"/>
      <c r="C11" s="70" t="s">
        <v>24</v>
      </c>
      <c r="D11" s="252"/>
      <c r="E11" s="252"/>
      <c r="F11" s="357"/>
      <c r="G11" s="252"/>
      <c r="H11" s="252"/>
      <c r="I11" s="357"/>
      <c r="J11" s="2"/>
      <c r="K11" s="2"/>
      <c r="L11" s="2"/>
      <c r="M11" s="2"/>
      <c r="N11" s="2"/>
      <c r="O11" s="80"/>
      <c r="P11" s="255"/>
      <c r="Q11" s="256"/>
      <c r="R11" s="359"/>
      <c r="S11" s="254"/>
      <c r="T11" s="252"/>
      <c r="U11" s="357"/>
      <c r="V11" s="256"/>
      <c r="W11" s="256"/>
      <c r="X11" s="359"/>
      <c r="Y11" s="254"/>
      <c r="Z11" s="252"/>
      <c r="AA11" s="357"/>
      <c r="AB11" s="252"/>
      <c r="AC11" s="252"/>
      <c r="AD11" s="357"/>
      <c r="AE11" s="252"/>
      <c r="AF11" s="252"/>
      <c r="AG11" s="357"/>
      <c r="AH11" s="260"/>
      <c r="AI11" s="260"/>
      <c r="AJ11" s="360"/>
      <c r="AK11" s="252"/>
      <c r="AL11" s="252"/>
      <c r="AM11" s="361"/>
      <c r="AN11" s="77">
        <f t="shared" si="0"/>
        <v>0</v>
      </c>
      <c r="AO11" s="2">
        <f t="shared" si="1"/>
        <v>0</v>
      </c>
      <c r="AP11" s="2">
        <f t="shared" si="2"/>
        <v>0</v>
      </c>
      <c r="AQ11" s="51" t="s">
        <v>24</v>
      </c>
      <c r="AR11" s="395"/>
      <c r="AS11" s="52"/>
      <c r="AT11" s="22"/>
    </row>
    <row r="12" spans="1:46" ht="18.75">
      <c r="A12" s="46"/>
      <c r="B12" s="394" t="s">
        <v>29</v>
      </c>
      <c r="C12" s="69" t="s">
        <v>23</v>
      </c>
      <c r="D12" s="237"/>
      <c r="E12" s="237"/>
      <c r="F12" s="352"/>
      <c r="G12" s="237"/>
      <c r="H12" s="237"/>
      <c r="I12" s="352"/>
      <c r="J12" s="1"/>
      <c r="K12" s="1"/>
      <c r="L12" s="1"/>
      <c r="M12" s="1"/>
      <c r="N12" s="1"/>
      <c r="O12" s="79"/>
      <c r="P12" s="240"/>
      <c r="Q12" s="244"/>
      <c r="R12" s="365"/>
      <c r="S12" s="239"/>
      <c r="T12" s="237"/>
      <c r="U12" s="352"/>
      <c r="V12" s="241"/>
      <c r="W12" s="241"/>
      <c r="X12" s="354"/>
      <c r="Y12" s="239"/>
      <c r="Z12" s="237"/>
      <c r="AA12" s="352"/>
      <c r="AB12" s="237"/>
      <c r="AC12" s="237"/>
      <c r="AD12" s="352"/>
      <c r="AE12" s="237"/>
      <c r="AF12" s="237"/>
      <c r="AG12" s="352"/>
      <c r="AH12" s="246"/>
      <c r="AI12" s="246"/>
      <c r="AJ12" s="355"/>
      <c r="AK12" s="237"/>
      <c r="AL12" s="237"/>
      <c r="AM12" s="363"/>
      <c r="AN12" s="75">
        <f t="shared" si="0"/>
        <v>0</v>
      </c>
      <c r="AO12" s="1">
        <f t="shared" si="1"/>
        <v>0</v>
      </c>
      <c r="AP12" s="1">
        <f t="shared" si="2"/>
        <v>0</v>
      </c>
      <c r="AQ12" s="44" t="s">
        <v>23</v>
      </c>
      <c r="AR12" s="394" t="s">
        <v>29</v>
      </c>
      <c r="AS12" s="45"/>
      <c r="AT12" s="22"/>
    </row>
    <row r="13" spans="1:46" ht="18.75">
      <c r="A13" s="46" t="s">
        <v>30</v>
      </c>
      <c r="B13" s="395"/>
      <c r="C13" s="70" t="s">
        <v>24</v>
      </c>
      <c r="D13" s="252"/>
      <c r="E13" s="252"/>
      <c r="F13" s="357"/>
      <c r="G13" s="252"/>
      <c r="H13" s="252"/>
      <c r="I13" s="357"/>
      <c r="J13" s="2"/>
      <c r="K13" s="2"/>
      <c r="L13" s="2"/>
      <c r="M13" s="2"/>
      <c r="N13" s="2"/>
      <c r="O13" s="80"/>
      <c r="P13" s="255"/>
      <c r="Q13" s="256"/>
      <c r="R13" s="359"/>
      <c r="S13" s="254"/>
      <c r="T13" s="252"/>
      <c r="U13" s="357"/>
      <c r="V13" s="256"/>
      <c r="W13" s="256"/>
      <c r="X13" s="359"/>
      <c r="Y13" s="254"/>
      <c r="Z13" s="252"/>
      <c r="AA13" s="357"/>
      <c r="AB13" s="252"/>
      <c r="AC13" s="252"/>
      <c r="AD13" s="357"/>
      <c r="AE13" s="252"/>
      <c r="AF13" s="252"/>
      <c r="AG13" s="357"/>
      <c r="AH13" s="260"/>
      <c r="AI13" s="260"/>
      <c r="AJ13" s="360"/>
      <c r="AK13" s="252"/>
      <c r="AL13" s="252"/>
      <c r="AM13" s="361"/>
      <c r="AN13" s="77">
        <f t="shared" si="0"/>
        <v>0</v>
      </c>
      <c r="AO13" s="2">
        <f t="shared" si="1"/>
        <v>0</v>
      </c>
      <c r="AP13" s="2">
        <f t="shared" si="2"/>
        <v>0</v>
      </c>
      <c r="AQ13" s="48" t="s">
        <v>24</v>
      </c>
      <c r="AR13" s="395"/>
      <c r="AS13" s="45" t="s">
        <v>30</v>
      </c>
      <c r="AT13" s="22"/>
    </row>
    <row r="14" spans="1:46" ht="18.75">
      <c r="A14" s="46"/>
      <c r="B14" s="394" t="s">
        <v>31</v>
      </c>
      <c r="C14" s="69" t="s">
        <v>23</v>
      </c>
      <c r="D14" s="237"/>
      <c r="E14" s="237"/>
      <c r="F14" s="352"/>
      <c r="G14" s="237"/>
      <c r="H14" s="237"/>
      <c r="I14" s="352"/>
      <c r="J14" s="1"/>
      <c r="K14" s="1"/>
      <c r="L14" s="1"/>
      <c r="M14" s="1"/>
      <c r="N14" s="1"/>
      <c r="O14" s="79"/>
      <c r="P14" s="240"/>
      <c r="Q14" s="241"/>
      <c r="R14" s="354"/>
      <c r="S14" s="239"/>
      <c r="T14" s="237"/>
      <c r="U14" s="352"/>
      <c r="V14" s="241"/>
      <c r="W14" s="241"/>
      <c r="X14" s="354"/>
      <c r="Y14" s="239"/>
      <c r="Z14" s="237"/>
      <c r="AA14" s="352"/>
      <c r="AB14" s="237"/>
      <c r="AC14" s="237"/>
      <c r="AD14" s="352"/>
      <c r="AE14" s="237"/>
      <c r="AF14" s="237"/>
      <c r="AG14" s="352"/>
      <c r="AH14" s="246"/>
      <c r="AI14" s="246"/>
      <c r="AJ14" s="355"/>
      <c r="AK14" s="237"/>
      <c r="AL14" s="237"/>
      <c r="AM14" s="363"/>
      <c r="AN14" s="75">
        <f t="shared" si="0"/>
        <v>0</v>
      </c>
      <c r="AO14" s="1">
        <f t="shared" si="1"/>
        <v>0</v>
      </c>
      <c r="AP14" s="1">
        <f t="shared" si="2"/>
        <v>0</v>
      </c>
      <c r="AQ14" s="44" t="s">
        <v>23</v>
      </c>
      <c r="AR14" s="394" t="s">
        <v>31</v>
      </c>
      <c r="AS14" s="45"/>
      <c r="AT14" s="22"/>
    </row>
    <row r="15" spans="1:46" ht="18.75">
      <c r="A15" s="46" t="s">
        <v>25</v>
      </c>
      <c r="B15" s="395"/>
      <c r="C15" s="70" t="s">
        <v>24</v>
      </c>
      <c r="D15" s="252"/>
      <c r="E15" s="252"/>
      <c r="F15" s="357"/>
      <c r="G15" s="252"/>
      <c r="H15" s="252"/>
      <c r="I15" s="357"/>
      <c r="J15" s="2"/>
      <c r="K15" s="2"/>
      <c r="L15" s="2"/>
      <c r="M15" s="2"/>
      <c r="N15" s="2"/>
      <c r="O15" s="80"/>
      <c r="P15" s="255"/>
      <c r="Q15" s="256"/>
      <c r="R15" s="358"/>
      <c r="S15" s="252"/>
      <c r="T15" s="252"/>
      <c r="U15" s="357"/>
      <c r="V15" s="256"/>
      <c r="W15" s="256"/>
      <c r="X15" s="359"/>
      <c r="Y15" s="254"/>
      <c r="Z15" s="252"/>
      <c r="AA15" s="357"/>
      <c r="AB15" s="252"/>
      <c r="AC15" s="252"/>
      <c r="AD15" s="357"/>
      <c r="AE15" s="252"/>
      <c r="AF15" s="252"/>
      <c r="AG15" s="357"/>
      <c r="AH15" s="260"/>
      <c r="AI15" s="260"/>
      <c r="AJ15" s="360"/>
      <c r="AK15" s="252"/>
      <c r="AL15" s="252"/>
      <c r="AM15" s="361"/>
      <c r="AN15" s="77">
        <f t="shared" si="0"/>
        <v>0</v>
      </c>
      <c r="AO15" s="2">
        <f t="shared" si="1"/>
        <v>0</v>
      </c>
      <c r="AP15" s="2">
        <f t="shared" si="2"/>
        <v>0</v>
      </c>
      <c r="AQ15" s="48" t="s">
        <v>24</v>
      </c>
      <c r="AR15" s="395"/>
      <c r="AS15" s="45" t="s">
        <v>25</v>
      </c>
      <c r="AT15" s="22"/>
    </row>
    <row r="16" spans="1:46" ht="18.75">
      <c r="A16" s="46"/>
      <c r="B16" s="394" t="s">
        <v>32</v>
      </c>
      <c r="C16" s="69" t="s">
        <v>23</v>
      </c>
      <c r="D16" s="237"/>
      <c r="E16" s="237"/>
      <c r="F16" s="352"/>
      <c r="G16" s="237"/>
      <c r="H16" s="237"/>
      <c r="I16" s="352"/>
      <c r="J16" s="1"/>
      <c r="K16" s="1"/>
      <c r="L16" s="1"/>
      <c r="M16" s="1"/>
      <c r="N16" s="1"/>
      <c r="O16" s="79"/>
      <c r="P16" s="240"/>
      <c r="Q16" s="241"/>
      <c r="R16" s="362"/>
      <c r="S16" s="237"/>
      <c r="T16" s="237"/>
      <c r="U16" s="352"/>
      <c r="V16" s="241"/>
      <c r="W16" s="241"/>
      <c r="X16" s="354"/>
      <c r="Y16" s="239"/>
      <c r="Z16" s="237"/>
      <c r="AA16" s="352"/>
      <c r="AB16" s="237"/>
      <c r="AC16" s="237"/>
      <c r="AD16" s="352"/>
      <c r="AE16" s="237"/>
      <c r="AF16" s="237"/>
      <c r="AG16" s="352"/>
      <c r="AH16" s="246"/>
      <c r="AI16" s="246"/>
      <c r="AJ16" s="355"/>
      <c r="AK16" s="237"/>
      <c r="AL16" s="237"/>
      <c r="AM16" s="363"/>
      <c r="AN16" s="75">
        <f t="shared" si="0"/>
        <v>0</v>
      </c>
      <c r="AO16" s="1">
        <f t="shared" si="1"/>
        <v>0</v>
      </c>
      <c r="AP16" s="1">
        <f t="shared" si="2"/>
        <v>0</v>
      </c>
      <c r="AQ16" s="44" t="s">
        <v>23</v>
      </c>
      <c r="AR16" s="394" t="s">
        <v>32</v>
      </c>
      <c r="AS16" s="45"/>
      <c r="AT16" s="22"/>
    </row>
    <row r="17" spans="1:46" ht="18.75">
      <c r="A17" s="46" t="s">
        <v>27</v>
      </c>
      <c r="B17" s="395"/>
      <c r="C17" s="70" t="s">
        <v>24</v>
      </c>
      <c r="D17" s="252"/>
      <c r="E17" s="252"/>
      <c r="F17" s="357"/>
      <c r="G17" s="252"/>
      <c r="H17" s="252"/>
      <c r="I17" s="357"/>
      <c r="J17" s="2"/>
      <c r="K17" s="2"/>
      <c r="L17" s="2"/>
      <c r="M17" s="2"/>
      <c r="N17" s="2"/>
      <c r="O17" s="82"/>
      <c r="P17" s="255"/>
      <c r="Q17" s="256"/>
      <c r="R17" s="358"/>
      <c r="S17" s="252"/>
      <c r="T17" s="252"/>
      <c r="U17" s="357"/>
      <c r="V17" s="256"/>
      <c r="W17" s="256"/>
      <c r="X17" s="359"/>
      <c r="Y17" s="254"/>
      <c r="Z17" s="252"/>
      <c r="AA17" s="357"/>
      <c r="AB17" s="252"/>
      <c r="AC17" s="252"/>
      <c r="AD17" s="357"/>
      <c r="AE17" s="252"/>
      <c r="AF17" s="252"/>
      <c r="AG17" s="357"/>
      <c r="AH17" s="260"/>
      <c r="AI17" s="260"/>
      <c r="AJ17" s="360"/>
      <c r="AK17" s="252"/>
      <c r="AL17" s="252"/>
      <c r="AM17" s="361"/>
      <c r="AN17" s="77">
        <f t="shared" si="0"/>
        <v>0</v>
      </c>
      <c r="AO17" s="2">
        <f t="shared" si="1"/>
        <v>0</v>
      </c>
      <c r="AP17" s="2">
        <f t="shared" si="2"/>
        <v>0</v>
      </c>
      <c r="AQ17" s="48" t="s">
        <v>24</v>
      </c>
      <c r="AR17" s="395"/>
      <c r="AS17" s="45" t="s">
        <v>27</v>
      </c>
      <c r="AT17" s="22"/>
    </row>
    <row r="18" spans="1:46" ht="18.75">
      <c r="A18" s="46"/>
      <c r="B18" s="394" t="s">
        <v>33</v>
      </c>
      <c r="C18" s="69" t="s">
        <v>23</v>
      </c>
      <c r="D18" s="237"/>
      <c r="E18" s="237"/>
      <c r="F18" s="352"/>
      <c r="G18" s="237"/>
      <c r="H18" s="237"/>
      <c r="I18" s="352"/>
      <c r="J18" s="1"/>
      <c r="K18" s="1"/>
      <c r="L18" s="1"/>
      <c r="M18" s="1"/>
      <c r="N18" s="1"/>
      <c r="O18" s="79"/>
      <c r="P18" s="240"/>
      <c r="Q18" s="241"/>
      <c r="R18" s="362"/>
      <c r="S18" s="237"/>
      <c r="T18" s="237"/>
      <c r="U18" s="352"/>
      <c r="V18" s="241"/>
      <c r="W18" s="241"/>
      <c r="X18" s="354"/>
      <c r="Y18" s="239"/>
      <c r="Z18" s="237"/>
      <c r="AA18" s="352"/>
      <c r="AB18" s="237"/>
      <c r="AC18" s="237"/>
      <c r="AD18" s="352"/>
      <c r="AE18" s="237"/>
      <c r="AF18" s="237"/>
      <c r="AG18" s="352"/>
      <c r="AH18" s="246"/>
      <c r="AI18" s="246"/>
      <c r="AJ18" s="355"/>
      <c r="AK18" s="237"/>
      <c r="AL18" s="237"/>
      <c r="AM18" s="363"/>
      <c r="AN18" s="75">
        <f t="shared" si="0"/>
        <v>0</v>
      </c>
      <c r="AO18" s="1">
        <f t="shared" si="1"/>
        <v>0</v>
      </c>
      <c r="AP18" s="1">
        <f t="shared" si="2"/>
        <v>0</v>
      </c>
      <c r="AQ18" s="44" t="s">
        <v>23</v>
      </c>
      <c r="AR18" s="394" t="s">
        <v>33</v>
      </c>
      <c r="AS18" s="45"/>
      <c r="AT18" s="22"/>
    </row>
    <row r="19" spans="1:46" ht="18.75">
      <c r="A19" s="50"/>
      <c r="B19" s="395"/>
      <c r="C19" s="70" t="s">
        <v>24</v>
      </c>
      <c r="D19" s="252"/>
      <c r="E19" s="252"/>
      <c r="F19" s="357"/>
      <c r="G19" s="252"/>
      <c r="H19" s="252"/>
      <c r="I19" s="357"/>
      <c r="J19" s="2"/>
      <c r="K19" s="2"/>
      <c r="L19" s="2"/>
      <c r="M19" s="2"/>
      <c r="N19" s="2"/>
      <c r="O19" s="80"/>
      <c r="P19" s="255"/>
      <c r="Q19" s="256"/>
      <c r="R19" s="358"/>
      <c r="S19" s="252"/>
      <c r="T19" s="252"/>
      <c r="U19" s="357"/>
      <c r="V19" s="256"/>
      <c r="W19" s="256"/>
      <c r="X19" s="359"/>
      <c r="Y19" s="254"/>
      <c r="Z19" s="252"/>
      <c r="AA19" s="357"/>
      <c r="AB19" s="252"/>
      <c r="AC19" s="252"/>
      <c r="AD19" s="357"/>
      <c r="AE19" s="252"/>
      <c r="AF19" s="252"/>
      <c r="AG19" s="357"/>
      <c r="AH19" s="260"/>
      <c r="AI19" s="260"/>
      <c r="AJ19" s="360"/>
      <c r="AK19" s="252"/>
      <c r="AL19" s="252"/>
      <c r="AM19" s="361"/>
      <c r="AN19" s="77">
        <f t="shared" si="0"/>
        <v>0</v>
      </c>
      <c r="AO19" s="2">
        <f t="shared" si="1"/>
        <v>0</v>
      </c>
      <c r="AP19" s="2">
        <f t="shared" si="2"/>
        <v>0</v>
      </c>
      <c r="AQ19" s="51" t="s">
        <v>24</v>
      </c>
      <c r="AR19" s="395"/>
      <c r="AS19" s="52"/>
      <c r="AT19" s="22"/>
    </row>
    <row r="20" spans="1:46" ht="18.75">
      <c r="A20" s="46" t="s">
        <v>34</v>
      </c>
      <c r="B20" s="394" t="s">
        <v>35</v>
      </c>
      <c r="C20" s="69" t="s">
        <v>23</v>
      </c>
      <c r="D20" s="237"/>
      <c r="E20" s="237"/>
      <c r="F20" s="352"/>
      <c r="G20" s="237"/>
      <c r="H20" s="237"/>
      <c r="I20" s="352"/>
      <c r="J20" s="1"/>
      <c r="K20" s="1"/>
      <c r="L20" s="1"/>
      <c r="M20" s="1"/>
      <c r="N20" s="1"/>
      <c r="O20" s="79"/>
      <c r="P20" s="240"/>
      <c r="Q20" s="241"/>
      <c r="R20" s="362"/>
      <c r="S20" s="237"/>
      <c r="T20" s="237"/>
      <c r="U20" s="352"/>
      <c r="V20" s="241"/>
      <c r="W20" s="241"/>
      <c r="X20" s="354"/>
      <c r="Y20" s="239">
        <v>1</v>
      </c>
      <c r="Z20" s="237">
        <v>14.817</v>
      </c>
      <c r="AA20" s="352">
        <v>11506.908</v>
      </c>
      <c r="AB20" s="237"/>
      <c r="AC20" s="237"/>
      <c r="AD20" s="352"/>
      <c r="AE20" s="237">
        <v>2</v>
      </c>
      <c r="AF20" s="237">
        <v>179.034</v>
      </c>
      <c r="AG20" s="352">
        <v>21075.991</v>
      </c>
      <c r="AH20" s="246">
        <v>10</v>
      </c>
      <c r="AI20" s="246">
        <v>243.819</v>
      </c>
      <c r="AJ20" s="355">
        <v>14973.402</v>
      </c>
      <c r="AK20" s="237">
        <v>2</v>
      </c>
      <c r="AL20" s="237">
        <v>155.194</v>
      </c>
      <c r="AM20" s="363">
        <v>7604.746</v>
      </c>
      <c r="AN20" s="75">
        <f t="shared" si="0"/>
        <v>15</v>
      </c>
      <c r="AO20" s="1">
        <f t="shared" si="1"/>
        <v>592.8639999999999</v>
      </c>
      <c r="AP20" s="1">
        <f t="shared" si="2"/>
        <v>55161.047</v>
      </c>
      <c r="AQ20" s="44" t="s">
        <v>23</v>
      </c>
      <c r="AR20" s="394" t="s">
        <v>35</v>
      </c>
      <c r="AS20" s="45" t="s">
        <v>34</v>
      </c>
      <c r="AT20" s="22"/>
    </row>
    <row r="21" spans="1:46" ht="18.75">
      <c r="A21" s="46" t="s">
        <v>25</v>
      </c>
      <c r="B21" s="395"/>
      <c r="C21" s="70" t="s">
        <v>24</v>
      </c>
      <c r="D21" s="252"/>
      <c r="E21" s="252"/>
      <c r="F21" s="357"/>
      <c r="G21" s="252"/>
      <c r="H21" s="252"/>
      <c r="I21" s="357"/>
      <c r="J21" s="2"/>
      <c r="K21" s="2"/>
      <c r="L21" s="2"/>
      <c r="M21" s="2"/>
      <c r="N21" s="2"/>
      <c r="O21" s="80"/>
      <c r="P21" s="255"/>
      <c r="Q21" s="256"/>
      <c r="R21" s="358"/>
      <c r="S21" s="252"/>
      <c r="T21" s="252"/>
      <c r="U21" s="357"/>
      <c r="V21" s="256"/>
      <c r="W21" s="256"/>
      <c r="X21" s="359"/>
      <c r="Y21" s="254"/>
      <c r="Z21" s="252"/>
      <c r="AA21" s="357"/>
      <c r="AB21" s="252">
        <v>8</v>
      </c>
      <c r="AC21" s="252">
        <v>570.334</v>
      </c>
      <c r="AD21" s="357">
        <v>113042.173</v>
      </c>
      <c r="AE21" s="252">
        <v>21</v>
      </c>
      <c r="AF21" s="252">
        <v>1720.18</v>
      </c>
      <c r="AG21" s="357">
        <v>175583.179</v>
      </c>
      <c r="AH21" s="260">
        <v>28</v>
      </c>
      <c r="AI21" s="260">
        <v>1710.432</v>
      </c>
      <c r="AJ21" s="360">
        <v>128156.987</v>
      </c>
      <c r="AK21" s="252">
        <v>14</v>
      </c>
      <c r="AL21" s="252">
        <v>1040.043</v>
      </c>
      <c r="AM21" s="361">
        <v>65367.417</v>
      </c>
      <c r="AN21" s="77">
        <f t="shared" si="0"/>
        <v>71</v>
      </c>
      <c r="AO21" s="2">
        <f t="shared" si="1"/>
        <v>5040.989</v>
      </c>
      <c r="AP21" s="2">
        <f t="shared" si="2"/>
        <v>482149.75600000005</v>
      </c>
      <c r="AQ21" s="48" t="s">
        <v>24</v>
      </c>
      <c r="AR21" s="395"/>
      <c r="AS21" s="45" t="s">
        <v>25</v>
      </c>
      <c r="AT21" s="22"/>
    </row>
    <row r="22" spans="1:46" ht="18.75">
      <c r="A22" s="46" t="s">
        <v>27</v>
      </c>
      <c r="B22" s="394" t="s">
        <v>36</v>
      </c>
      <c r="C22" s="69" t="s">
        <v>23</v>
      </c>
      <c r="D22" s="237"/>
      <c r="E22" s="237"/>
      <c r="F22" s="352"/>
      <c r="G22" s="237"/>
      <c r="H22" s="237"/>
      <c r="I22" s="352"/>
      <c r="J22" s="1"/>
      <c r="K22" s="1"/>
      <c r="L22" s="1"/>
      <c r="M22" s="1"/>
      <c r="N22" s="1"/>
      <c r="O22" s="79"/>
      <c r="P22" s="240"/>
      <c r="Q22" s="241"/>
      <c r="R22" s="362"/>
      <c r="S22" s="237"/>
      <c r="T22" s="237"/>
      <c r="U22" s="352"/>
      <c r="V22" s="241"/>
      <c r="W22" s="241"/>
      <c r="X22" s="354"/>
      <c r="Y22" s="239"/>
      <c r="Z22" s="237"/>
      <c r="AA22" s="352"/>
      <c r="AB22" s="237"/>
      <c r="AC22" s="237"/>
      <c r="AD22" s="352"/>
      <c r="AE22" s="237"/>
      <c r="AF22" s="237"/>
      <c r="AG22" s="352"/>
      <c r="AH22" s="246"/>
      <c r="AI22" s="246"/>
      <c r="AJ22" s="355"/>
      <c r="AK22" s="237"/>
      <c r="AL22" s="237"/>
      <c r="AM22" s="363"/>
      <c r="AN22" s="75">
        <f t="shared" si="0"/>
        <v>0</v>
      </c>
      <c r="AO22" s="1">
        <f t="shared" si="1"/>
        <v>0</v>
      </c>
      <c r="AP22" s="1">
        <f t="shared" si="2"/>
        <v>0</v>
      </c>
      <c r="AQ22" s="44" t="s">
        <v>23</v>
      </c>
      <c r="AR22" s="394" t="s">
        <v>36</v>
      </c>
      <c r="AS22" s="45" t="s">
        <v>27</v>
      </c>
      <c r="AT22" s="22"/>
    </row>
    <row r="23" spans="1:46" ht="18.75">
      <c r="A23" s="50"/>
      <c r="B23" s="395"/>
      <c r="C23" s="70" t="s">
        <v>24</v>
      </c>
      <c r="D23" s="252"/>
      <c r="E23" s="252"/>
      <c r="F23" s="357"/>
      <c r="G23" s="252"/>
      <c r="H23" s="252"/>
      <c r="I23" s="357"/>
      <c r="J23" s="2"/>
      <c r="K23" s="2"/>
      <c r="L23" s="2"/>
      <c r="M23" s="2"/>
      <c r="N23" s="2"/>
      <c r="O23" s="80"/>
      <c r="P23" s="255"/>
      <c r="Q23" s="256"/>
      <c r="R23" s="358"/>
      <c r="S23" s="252"/>
      <c r="T23" s="252"/>
      <c r="U23" s="357"/>
      <c r="V23" s="256"/>
      <c r="W23" s="256"/>
      <c r="X23" s="359"/>
      <c r="Y23" s="254"/>
      <c r="Z23" s="252"/>
      <c r="AA23" s="357"/>
      <c r="AB23" s="252"/>
      <c r="AC23" s="252"/>
      <c r="AD23" s="357"/>
      <c r="AE23" s="252"/>
      <c r="AF23" s="252"/>
      <c r="AG23" s="357"/>
      <c r="AH23" s="260"/>
      <c r="AI23" s="260"/>
      <c r="AJ23" s="360"/>
      <c r="AK23" s="252"/>
      <c r="AL23" s="252"/>
      <c r="AM23" s="361"/>
      <c r="AN23" s="77">
        <f t="shared" si="0"/>
        <v>0</v>
      </c>
      <c r="AO23" s="2">
        <f t="shared" si="1"/>
        <v>0</v>
      </c>
      <c r="AP23" s="2">
        <f t="shared" si="2"/>
        <v>0</v>
      </c>
      <c r="AQ23" s="51" t="s">
        <v>24</v>
      </c>
      <c r="AR23" s="395"/>
      <c r="AS23" s="52"/>
      <c r="AT23" s="22"/>
    </row>
    <row r="24" spans="1:46" ht="18.75">
      <c r="A24" s="46"/>
      <c r="B24" s="394" t="s">
        <v>37</v>
      </c>
      <c r="C24" s="69" t="s">
        <v>23</v>
      </c>
      <c r="D24" s="237">
        <v>27</v>
      </c>
      <c r="E24" s="237">
        <v>90.4606</v>
      </c>
      <c r="F24" s="352">
        <v>19463.781</v>
      </c>
      <c r="G24" s="237">
        <v>16</v>
      </c>
      <c r="H24" s="237">
        <v>82.2768</v>
      </c>
      <c r="I24" s="352">
        <v>16194.059</v>
      </c>
      <c r="J24" s="1"/>
      <c r="K24" s="1"/>
      <c r="L24" s="1"/>
      <c r="M24" s="1"/>
      <c r="N24" s="1"/>
      <c r="O24" s="79"/>
      <c r="P24" s="240"/>
      <c r="Q24" s="241"/>
      <c r="R24" s="362"/>
      <c r="S24" s="237"/>
      <c r="T24" s="237"/>
      <c r="U24" s="352"/>
      <c r="V24" s="241"/>
      <c r="W24" s="241"/>
      <c r="X24" s="354"/>
      <c r="Y24" s="239">
        <v>9</v>
      </c>
      <c r="Z24" s="237">
        <v>10.8719</v>
      </c>
      <c r="AA24" s="352">
        <v>4364.6</v>
      </c>
      <c r="AB24" s="237">
        <v>9</v>
      </c>
      <c r="AC24" s="237">
        <v>23.3008</v>
      </c>
      <c r="AD24" s="352">
        <v>5987.235</v>
      </c>
      <c r="AE24" s="237">
        <v>22</v>
      </c>
      <c r="AF24" s="237">
        <v>82.5334</v>
      </c>
      <c r="AG24" s="352">
        <v>28350.526</v>
      </c>
      <c r="AH24" s="246">
        <v>25</v>
      </c>
      <c r="AI24" s="246">
        <v>85.2382</v>
      </c>
      <c r="AJ24" s="355">
        <v>25665.022</v>
      </c>
      <c r="AK24" s="237">
        <v>21</v>
      </c>
      <c r="AL24" s="237">
        <v>64.4237</v>
      </c>
      <c r="AM24" s="363">
        <v>21658.328</v>
      </c>
      <c r="AN24" s="75">
        <f t="shared" si="0"/>
        <v>129</v>
      </c>
      <c r="AO24" s="1">
        <f t="shared" si="1"/>
        <v>439.1054</v>
      </c>
      <c r="AP24" s="1">
        <f t="shared" si="2"/>
        <v>121683.551</v>
      </c>
      <c r="AQ24" s="44" t="s">
        <v>23</v>
      </c>
      <c r="AR24" s="394" t="s">
        <v>37</v>
      </c>
      <c r="AS24" s="45"/>
      <c r="AT24" s="22"/>
    </row>
    <row r="25" spans="1:46" ht="18.75">
      <c r="A25" s="46" t="s">
        <v>38</v>
      </c>
      <c r="B25" s="395"/>
      <c r="C25" s="70" t="s">
        <v>24</v>
      </c>
      <c r="D25" s="252">
        <v>24</v>
      </c>
      <c r="E25" s="252">
        <v>121.1154</v>
      </c>
      <c r="F25" s="357">
        <v>43820.471</v>
      </c>
      <c r="G25" s="252">
        <v>23</v>
      </c>
      <c r="H25" s="252">
        <v>114.3887</v>
      </c>
      <c r="I25" s="357">
        <v>24066.729</v>
      </c>
      <c r="J25" s="2"/>
      <c r="K25" s="2"/>
      <c r="L25" s="2"/>
      <c r="M25" s="2"/>
      <c r="N25" s="2"/>
      <c r="O25" s="80"/>
      <c r="P25" s="255"/>
      <c r="Q25" s="256"/>
      <c r="R25" s="358"/>
      <c r="S25" s="252"/>
      <c r="T25" s="252"/>
      <c r="U25" s="357"/>
      <c r="V25" s="256"/>
      <c r="W25" s="256"/>
      <c r="X25" s="359"/>
      <c r="Y25" s="254">
        <v>4</v>
      </c>
      <c r="Z25" s="252">
        <v>8.2724</v>
      </c>
      <c r="AA25" s="357">
        <v>2717.715</v>
      </c>
      <c r="AB25" s="252">
        <v>9</v>
      </c>
      <c r="AC25" s="252">
        <v>42.859</v>
      </c>
      <c r="AD25" s="357">
        <v>9884.404</v>
      </c>
      <c r="AE25" s="252">
        <v>23</v>
      </c>
      <c r="AF25" s="252">
        <v>114.5274</v>
      </c>
      <c r="AG25" s="357">
        <v>37287.61</v>
      </c>
      <c r="AH25" s="260">
        <v>17</v>
      </c>
      <c r="AI25" s="260">
        <v>107.5385</v>
      </c>
      <c r="AJ25" s="360">
        <v>36061.108</v>
      </c>
      <c r="AK25" s="252">
        <v>17</v>
      </c>
      <c r="AL25" s="252">
        <v>69.6351</v>
      </c>
      <c r="AM25" s="361">
        <v>22850.188</v>
      </c>
      <c r="AN25" s="77">
        <f t="shared" si="0"/>
        <v>117</v>
      </c>
      <c r="AO25" s="2">
        <f t="shared" si="1"/>
        <v>578.3365</v>
      </c>
      <c r="AP25" s="2">
        <f t="shared" si="2"/>
        <v>176688.22499999998</v>
      </c>
      <c r="AQ25" s="48" t="s">
        <v>24</v>
      </c>
      <c r="AR25" s="395"/>
      <c r="AS25" s="45" t="s">
        <v>38</v>
      </c>
      <c r="AT25" s="22"/>
    </row>
    <row r="26" spans="1:46" ht="18.75">
      <c r="A26" s="46"/>
      <c r="B26" s="394" t="s">
        <v>39</v>
      </c>
      <c r="C26" s="69" t="s">
        <v>23</v>
      </c>
      <c r="D26" s="237"/>
      <c r="E26" s="237"/>
      <c r="F26" s="352"/>
      <c r="G26" s="237"/>
      <c r="H26" s="237"/>
      <c r="I26" s="352"/>
      <c r="J26" s="1"/>
      <c r="K26" s="1"/>
      <c r="L26" s="1"/>
      <c r="M26" s="1"/>
      <c r="N26" s="1"/>
      <c r="O26" s="79"/>
      <c r="P26" s="240"/>
      <c r="Q26" s="241"/>
      <c r="R26" s="362"/>
      <c r="S26" s="237"/>
      <c r="T26" s="237"/>
      <c r="U26" s="352"/>
      <c r="V26" s="241"/>
      <c r="W26" s="241"/>
      <c r="X26" s="354"/>
      <c r="Y26" s="239"/>
      <c r="Z26" s="237"/>
      <c r="AA26" s="352"/>
      <c r="AB26" s="237"/>
      <c r="AC26" s="237"/>
      <c r="AD26" s="352"/>
      <c r="AE26" s="237"/>
      <c r="AF26" s="237"/>
      <c r="AG26" s="352"/>
      <c r="AH26" s="246"/>
      <c r="AI26" s="246"/>
      <c r="AJ26" s="355"/>
      <c r="AK26" s="237"/>
      <c r="AL26" s="237"/>
      <c r="AM26" s="363"/>
      <c r="AN26" s="75">
        <f t="shared" si="0"/>
        <v>0</v>
      </c>
      <c r="AO26" s="1">
        <f t="shared" si="1"/>
        <v>0</v>
      </c>
      <c r="AP26" s="1">
        <f t="shared" si="2"/>
        <v>0</v>
      </c>
      <c r="AQ26" s="44" t="s">
        <v>23</v>
      </c>
      <c r="AR26" s="394" t="s">
        <v>39</v>
      </c>
      <c r="AS26" s="45"/>
      <c r="AT26" s="22"/>
    </row>
    <row r="27" spans="1:46" ht="18.75">
      <c r="A27" s="46" t="s">
        <v>25</v>
      </c>
      <c r="B27" s="395"/>
      <c r="C27" s="70" t="s">
        <v>24</v>
      </c>
      <c r="D27" s="252"/>
      <c r="E27" s="252"/>
      <c r="F27" s="357"/>
      <c r="G27" s="252"/>
      <c r="H27" s="252"/>
      <c r="I27" s="357"/>
      <c r="J27" s="2"/>
      <c r="K27" s="2"/>
      <c r="L27" s="2"/>
      <c r="M27" s="2"/>
      <c r="N27" s="2"/>
      <c r="O27" s="80"/>
      <c r="P27" s="255"/>
      <c r="Q27" s="256"/>
      <c r="R27" s="358"/>
      <c r="S27" s="252"/>
      <c r="T27" s="252"/>
      <c r="U27" s="357"/>
      <c r="V27" s="256"/>
      <c r="W27" s="256"/>
      <c r="X27" s="359"/>
      <c r="Y27" s="254"/>
      <c r="Z27" s="252"/>
      <c r="AA27" s="357"/>
      <c r="AB27" s="252"/>
      <c r="AC27" s="252"/>
      <c r="AD27" s="357"/>
      <c r="AE27" s="252"/>
      <c r="AF27" s="252"/>
      <c r="AG27" s="357"/>
      <c r="AH27" s="260"/>
      <c r="AI27" s="260"/>
      <c r="AJ27" s="360"/>
      <c r="AK27" s="252"/>
      <c r="AL27" s="252"/>
      <c r="AM27" s="361"/>
      <c r="AN27" s="77">
        <f t="shared" si="0"/>
        <v>0</v>
      </c>
      <c r="AO27" s="2">
        <f t="shared" si="1"/>
        <v>0</v>
      </c>
      <c r="AP27" s="2">
        <f t="shared" si="2"/>
        <v>0</v>
      </c>
      <c r="AQ27" s="48" t="s">
        <v>24</v>
      </c>
      <c r="AR27" s="395"/>
      <c r="AS27" s="45" t="s">
        <v>25</v>
      </c>
      <c r="AT27" s="22"/>
    </row>
    <row r="28" spans="1:46" ht="18.75">
      <c r="A28" s="46"/>
      <c r="B28" s="394" t="s">
        <v>40</v>
      </c>
      <c r="C28" s="69" t="s">
        <v>23</v>
      </c>
      <c r="D28" s="237"/>
      <c r="E28" s="237"/>
      <c r="F28" s="352"/>
      <c r="G28" s="237"/>
      <c r="H28" s="237"/>
      <c r="I28" s="352"/>
      <c r="J28" s="1"/>
      <c r="K28" s="1"/>
      <c r="L28" s="1"/>
      <c r="M28" s="1"/>
      <c r="N28" s="1"/>
      <c r="O28" s="79"/>
      <c r="P28" s="240"/>
      <c r="Q28" s="241"/>
      <c r="R28" s="362"/>
      <c r="S28" s="237"/>
      <c r="T28" s="237"/>
      <c r="U28" s="352"/>
      <c r="V28" s="241"/>
      <c r="W28" s="241"/>
      <c r="X28" s="354"/>
      <c r="Y28" s="239"/>
      <c r="Z28" s="237"/>
      <c r="AA28" s="352"/>
      <c r="AB28" s="237"/>
      <c r="AC28" s="237"/>
      <c r="AD28" s="352"/>
      <c r="AE28" s="237"/>
      <c r="AF28" s="237"/>
      <c r="AG28" s="352"/>
      <c r="AH28" s="246"/>
      <c r="AI28" s="246"/>
      <c r="AJ28" s="355"/>
      <c r="AK28" s="237"/>
      <c r="AL28" s="237"/>
      <c r="AM28" s="363"/>
      <c r="AN28" s="75">
        <f t="shared" si="0"/>
        <v>0</v>
      </c>
      <c r="AO28" s="1">
        <f t="shared" si="1"/>
        <v>0</v>
      </c>
      <c r="AP28" s="1">
        <f t="shared" si="2"/>
        <v>0</v>
      </c>
      <c r="AQ28" s="44" t="s">
        <v>23</v>
      </c>
      <c r="AR28" s="394" t="s">
        <v>40</v>
      </c>
      <c r="AS28" s="45"/>
      <c r="AT28" s="22"/>
    </row>
    <row r="29" spans="1:46" ht="18.75">
      <c r="A29" s="46" t="s">
        <v>27</v>
      </c>
      <c r="B29" s="395"/>
      <c r="C29" s="70" t="s">
        <v>24</v>
      </c>
      <c r="D29" s="252"/>
      <c r="E29" s="252"/>
      <c r="F29" s="357"/>
      <c r="G29" s="252"/>
      <c r="H29" s="252"/>
      <c r="I29" s="357"/>
      <c r="J29" s="2"/>
      <c r="K29" s="2"/>
      <c r="L29" s="2"/>
      <c r="M29" s="2"/>
      <c r="N29" s="2"/>
      <c r="O29" s="80"/>
      <c r="P29" s="255"/>
      <c r="Q29" s="256"/>
      <c r="R29" s="358"/>
      <c r="S29" s="252"/>
      <c r="T29" s="252"/>
      <c r="U29" s="357"/>
      <c r="V29" s="256"/>
      <c r="W29" s="256"/>
      <c r="X29" s="359"/>
      <c r="Y29" s="254"/>
      <c r="Z29" s="252"/>
      <c r="AA29" s="357"/>
      <c r="AB29" s="252"/>
      <c r="AC29" s="252"/>
      <c r="AD29" s="357"/>
      <c r="AE29" s="252"/>
      <c r="AF29" s="252"/>
      <c r="AG29" s="357"/>
      <c r="AH29" s="260"/>
      <c r="AI29" s="260"/>
      <c r="AJ29" s="360"/>
      <c r="AK29" s="252"/>
      <c r="AL29" s="252"/>
      <c r="AM29" s="361"/>
      <c r="AN29" s="77">
        <f t="shared" si="0"/>
        <v>0</v>
      </c>
      <c r="AO29" s="2">
        <f t="shared" si="1"/>
        <v>0</v>
      </c>
      <c r="AP29" s="2">
        <f t="shared" si="2"/>
        <v>0</v>
      </c>
      <c r="AQ29" s="48" t="s">
        <v>24</v>
      </c>
      <c r="AR29" s="395"/>
      <c r="AS29" s="45" t="s">
        <v>27</v>
      </c>
      <c r="AT29" s="22"/>
    </row>
    <row r="30" spans="1:46" ht="18.75">
      <c r="A30" s="46"/>
      <c r="B30" s="394" t="s">
        <v>41</v>
      </c>
      <c r="C30" s="69" t="s">
        <v>23</v>
      </c>
      <c r="D30" s="237"/>
      <c r="E30" s="237"/>
      <c r="F30" s="352"/>
      <c r="G30" s="237"/>
      <c r="H30" s="237"/>
      <c r="I30" s="352"/>
      <c r="J30" s="1"/>
      <c r="K30" s="1"/>
      <c r="L30" s="1"/>
      <c r="M30" s="1"/>
      <c r="N30" s="1"/>
      <c r="O30" s="79"/>
      <c r="P30" s="240"/>
      <c r="Q30" s="241"/>
      <c r="R30" s="362"/>
      <c r="S30" s="237"/>
      <c r="T30" s="237"/>
      <c r="U30" s="352"/>
      <c r="V30" s="241"/>
      <c r="W30" s="241"/>
      <c r="X30" s="354"/>
      <c r="Y30" s="239"/>
      <c r="Z30" s="237"/>
      <c r="AA30" s="352"/>
      <c r="AB30" s="237"/>
      <c r="AC30" s="237"/>
      <c r="AD30" s="352"/>
      <c r="AE30" s="237"/>
      <c r="AF30" s="237"/>
      <c r="AG30" s="352"/>
      <c r="AH30" s="246"/>
      <c r="AI30" s="246"/>
      <c r="AJ30" s="355"/>
      <c r="AK30" s="237"/>
      <c r="AL30" s="237"/>
      <c r="AM30" s="363"/>
      <c r="AN30" s="75">
        <f t="shared" si="0"/>
        <v>0</v>
      </c>
      <c r="AO30" s="1">
        <f t="shared" si="1"/>
        <v>0</v>
      </c>
      <c r="AP30" s="1">
        <f t="shared" si="2"/>
        <v>0</v>
      </c>
      <c r="AQ30" s="44" t="s">
        <v>23</v>
      </c>
      <c r="AR30" s="394" t="s">
        <v>41</v>
      </c>
      <c r="AS30" s="53"/>
      <c r="AT30" s="22"/>
    </row>
    <row r="31" spans="1:46" ht="18.75">
      <c r="A31" s="50"/>
      <c r="B31" s="395"/>
      <c r="C31" s="70" t="s">
        <v>24</v>
      </c>
      <c r="D31" s="252"/>
      <c r="E31" s="252"/>
      <c r="F31" s="357"/>
      <c r="G31" s="252"/>
      <c r="H31" s="252"/>
      <c r="I31" s="357"/>
      <c r="J31" s="2"/>
      <c r="K31" s="2"/>
      <c r="L31" s="2"/>
      <c r="M31" s="2"/>
      <c r="N31" s="2"/>
      <c r="O31" s="80"/>
      <c r="P31" s="255"/>
      <c r="Q31" s="256"/>
      <c r="R31" s="358"/>
      <c r="S31" s="252"/>
      <c r="T31" s="252"/>
      <c r="U31" s="357"/>
      <c r="V31" s="256"/>
      <c r="W31" s="256"/>
      <c r="X31" s="359"/>
      <c r="Y31" s="254"/>
      <c r="Z31" s="252"/>
      <c r="AA31" s="357"/>
      <c r="AB31" s="252"/>
      <c r="AC31" s="252"/>
      <c r="AD31" s="357"/>
      <c r="AE31" s="252"/>
      <c r="AF31" s="252"/>
      <c r="AG31" s="357"/>
      <c r="AH31" s="260"/>
      <c r="AI31" s="260"/>
      <c r="AJ31" s="360"/>
      <c r="AK31" s="252"/>
      <c r="AL31" s="252"/>
      <c r="AM31" s="361"/>
      <c r="AN31" s="77">
        <f t="shared" si="0"/>
        <v>0</v>
      </c>
      <c r="AO31" s="2">
        <f t="shared" si="1"/>
        <v>0</v>
      </c>
      <c r="AP31" s="2">
        <f t="shared" si="2"/>
        <v>0</v>
      </c>
      <c r="AQ31" s="51" t="s">
        <v>24</v>
      </c>
      <c r="AR31" s="395"/>
      <c r="AS31" s="52"/>
      <c r="AT31" s="22"/>
    </row>
    <row r="32" spans="1:46" ht="18.75">
      <c r="A32" s="46" t="s">
        <v>42</v>
      </c>
      <c r="B32" s="394" t="s">
        <v>43</v>
      </c>
      <c r="C32" s="69" t="s">
        <v>23</v>
      </c>
      <c r="D32" s="237">
        <v>28</v>
      </c>
      <c r="E32" s="237">
        <v>14.6525</v>
      </c>
      <c r="F32" s="352">
        <v>5192.232</v>
      </c>
      <c r="G32" s="237"/>
      <c r="H32" s="237"/>
      <c r="I32" s="352"/>
      <c r="J32" s="1"/>
      <c r="K32" s="1"/>
      <c r="L32" s="1"/>
      <c r="M32" s="1"/>
      <c r="N32" s="1"/>
      <c r="O32" s="79"/>
      <c r="P32" s="240"/>
      <c r="Q32" s="241"/>
      <c r="R32" s="362"/>
      <c r="S32" s="237"/>
      <c r="T32" s="237"/>
      <c r="U32" s="352"/>
      <c r="V32" s="241"/>
      <c r="W32" s="241"/>
      <c r="X32" s="354"/>
      <c r="Y32" s="239">
        <v>35</v>
      </c>
      <c r="Z32" s="237">
        <v>130.8595</v>
      </c>
      <c r="AA32" s="352">
        <v>20234.397</v>
      </c>
      <c r="AB32" s="237">
        <v>46</v>
      </c>
      <c r="AC32" s="237">
        <v>87.9234</v>
      </c>
      <c r="AD32" s="352">
        <v>7336.769</v>
      </c>
      <c r="AE32" s="237">
        <v>60</v>
      </c>
      <c r="AF32" s="237">
        <v>151.8746</v>
      </c>
      <c r="AG32" s="352">
        <v>42841.457</v>
      </c>
      <c r="AH32" s="246">
        <v>78</v>
      </c>
      <c r="AI32" s="246">
        <v>250.3301</v>
      </c>
      <c r="AJ32" s="355">
        <v>123217.916</v>
      </c>
      <c r="AK32" s="237">
        <v>63</v>
      </c>
      <c r="AL32" s="237">
        <v>77.3708</v>
      </c>
      <c r="AM32" s="363">
        <v>48057.938</v>
      </c>
      <c r="AN32" s="75">
        <f t="shared" si="0"/>
        <v>310</v>
      </c>
      <c r="AO32" s="1">
        <f t="shared" si="1"/>
        <v>713.0109</v>
      </c>
      <c r="AP32" s="1">
        <f t="shared" si="2"/>
        <v>246880.709</v>
      </c>
      <c r="AQ32" s="44" t="s">
        <v>23</v>
      </c>
      <c r="AR32" s="394" t="s">
        <v>43</v>
      </c>
      <c r="AS32" s="45" t="s">
        <v>42</v>
      </c>
      <c r="AT32" s="22"/>
    </row>
    <row r="33" spans="1:46" ht="18.75">
      <c r="A33" s="46" t="s">
        <v>44</v>
      </c>
      <c r="B33" s="395"/>
      <c r="C33" s="70" t="s">
        <v>24</v>
      </c>
      <c r="D33" s="252">
        <v>2</v>
      </c>
      <c r="E33" s="252">
        <v>3.9886</v>
      </c>
      <c r="F33" s="357">
        <v>926.866</v>
      </c>
      <c r="G33" s="252">
        <v>2</v>
      </c>
      <c r="H33" s="252">
        <v>17.4893</v>
      </c>
      <c r="I33" s="357">
        <v>1577.314</v>
      </c>
      <c r="J33" s="2"/>
      <c r="K33" s="2"/>
      <c r="L33" s="2"/>
      <c r="M33" s="2"/>
      <c r="N33" s="2"/>
      <c r="O33" s="80"/>
      <c r="P33" s="255"/>
      <c r="Q33" s="256"/>
      <c r="R33" s="358"/>
      <c r="S33" s="252"/>
      <c r="T33" s="252"/>
      <c r="U33" s="357"/>
      <c r="V33" s="256"/>
      <c r="W33" s="256"/>
      <c r="X33" s="359"/>
      <c r="Y33" s="254"/>
      <c r="Z33" s="252"/>
      <c r="AA33" s="357"/>
      <c r="AB33" s="252"/>
      <c r="AC33" s="252"/>
      <c r="AD33" s="357"/>
      <c r="AE33" s="252"/>
      <c r="AF33" s="252"/>
      <c r="AG33" s="357"/>
      <c r="AH33" s="260"/>
      <c r="AI33" s="260"/>
      <c r="AJ33" s="360"/>
      <c r="AK33" s="252"/>
      <c r="AL33" s="252"/>
      <c r="AM33" s="361"/>
      <c r="AN33" s="77">
        <f t="shared" si="0"/>
        <v>4</v>
      </c>
      <c r="AO33" s="2">
        <f t="shared" si="1"/>
        <v>21.477899999999998</v>
      </c>
      <c r="AP33" s="2">
        <f t="shared" si="2"/>
        <v>2504.1800000000003</v>
      </c>
      <c r="AQ33" s="48" t="s">
        <v>24</v>
      </c>
      <c r="AR33" s="395"/>
      <c r="AS33" s="45" t="s">
        <v>44</v>
      </c>
      <c r="AT33" s="22"/>
    </row>
    <row r="34" spans="1:46" ht="18.75">
      <c r="A34" s="46" t="s">
        <v>25</v>
      </c>
      <c r="B34" s="394" t="s">
        <v>45</v>
      </c>
      <c r="C34" s="69" t="s">
        <v>23</v>
      </c>
      <c r="D34" s="237"/>
      <c r="E34" s="237"/>
      <c r="F34" s="352"/>
      <c r="G34" s="237"/>
      <c r="H34" s="237"/>
      <c r="I34" s="352"/>
      <c r="J34" s="1"/>
      <c r="K34" s="1"/>
      <c r="L34" s="1"/>
      <c r="M34" s="1"/>
      <c r="N34" s="1"/>
      <c r="O34" s="79"/>
      <c r="P34" s="240"/>
      <c r="Q34" s="241"/>
      <c r="R34" s="362"/>
      <c r="S34" s="237"/>
      <c r="T34" s="237"/>
      <c r="U34" s="352"/>
      <c r="V34" s="241"/>
      <c r="W34" s="241"/>
      <c r="X34" s="354"/>
      <c r="Y34" s="239"/>
      <c r="Z34" s="237"/>
      <c r="AA34" s="352"/>
      <c r="AB34" s="237"/>
      <c r="AC34" s="237"/>
      <c r="AD34" s="352"/>
      <c r="AE34" s="237">
        <v>34</v>
      </c>
      <c r="AF34" s="237">
        <v>62.9158</v>
      </c>
      <c r="AG34" s="352">
        <v>18895.438</v>
      </c>
      <c r="AH34" s="246">
        <v>72</v>
      </c>
      <c r="AI34" s="246">
        <v>56.8585</v>
      </c>
      <c r="AJ34" s="355">
        <v>26133.997</v>
      </c>
      <c r="AK34" s="237">
        <v>36</v>
      </c>
      <c r="AL34" s="237">
        <v>7.3697</v>
      </c>
      <c r="AM34" s="363">
        <v>4473.784</v>
      </c>
      <c r="AN34" s="75">
        <f t="shared" si="0"/>
        <v>142</v>
      </c>
      <c r="AO34" s="1">
        <f t="shared" si="1"/>
        <v>127.14399999999999</v>
      </c>
      <c r="AP34" s="1">
        <f t="shared" si="2"/>
        <v>49503.219</v>
      </c>
      <c r="AQ34" s="44" t="s">
        <v>23</v>
      </c>
      <c r="AR34" s="394" t="s">
        <v>45</v>
      </c>
      <c r="AS34" s="45" t="s">
        <v>25</v>
      </c>
      <c r="AT34" s="22"/>
    </row>
    <row r="35" spans="1:46" ht="18.75">
      <c r="A35" s="50" t="s">
        <v>27</v>
      </c>
      <c r="B35" s="395"/>
      <c r="C35" s="70" t="s">
        <v>24</v>
      </c>
      <c r="D35" s="252"/>
      <c r="E35" s="252"/>
      <c r="F35" s="357"/>
      <c r="G35" s="252"/>
      <c r="H35" s="252"/>
      <c r="I35" s="357"/>
      <c r="J35" s="2"/>
      <c r="K35" s="2"/>
      <c r="L35" s="2"/>
      <c r="M35" s="2"/>
      <c r="N35" s="2"/>
      <c r="O35" s="82"/>
      <c r="P35" s="255"/>
      <c r="Q35" s="256"/>
      <c r="R35" s="358"/>
      <c r="S35" s="252"/>
      <c r="T35" s="252"/>
      <c r="U35" s="357"/>
      <c r="V35" s="256"/>
      <c r="W35" s="256"/>
      <c r="X35" s="359"/>
      <c r="Y35" s="254"/>
      <c r="Z35" s="252"/>
      <c r="AA35" s="357"/>
      <c r="AB35" s="252"/>
      <c r="AC35" s="252"/>
      <c r="AD35" s="357"/>
      <c r="AE35" s="252"/>
      <c r="AF35" s="252"/>
      <c r="AG35" s="357"/>
      <c r="AH35" s="260"/>
      <c r="AI35" s="260"/>
      <c r="AJ35" s="360"/>
      <c r="AK35" s="252"/>
      <c r="AL35" s="252"/>
      <c r="AM35" s="361"/>
      <c r="AN35" s="77">
        <f t="shared" si="0"/>
        <v>0</v>
      </c>
      <c r="AO35" s="2">
        <f t="shared" si="1"/>
        <v>0</v>
      </c>
      <c r="AP35" s="2">
        <f t="shared" si="2"/>
        <v>0</v>
      </c>
      <c r="AQ35" s="51" t="s">
        <v>24</v>
      </c>
      <c r="AR35" s="395"/>
      <c r="AS35" s="52" t="s">
        <v>27</v>
      </c>
      <c r="AT35" s="22"/>
    </row>
    <row r="36" spans="1:46" ht="18.75">
      <c r="A36" s="46" t="s">
        <v>46</v>
      </c>
      <c r="B36" s="394" t="s">
        <v>47</v>
      </c>
      <c r="C36" s="69" t="s">
        <v>23</v>
      </c>
      <c r="D36" s="237"/>
      <c r="E36" s="237"/>
      <c r="F36" s="352"/>
      <c r="G36" s="237">
        <v>1</v>
      </c>
      <c r="H36" s="237">
        <v>0.266</v>
      </c>
      <c r="I36" s="352">
        <v>75.94</v>
      </c>
      <c r="J36" s="1"/>
      <c r="K36" s="1"/>
      <c r="L36" s="1"/>
      <c r="M36" s="1"/>
      <c r="N36" s="1"/>
      <c r="O36" s="79"/>
      <c r="P36" s="240"/>
      <c r="Q36" s="241"/>
      <c r="R36" s="362"/>
      <c r="S36" s="237"/>
      <c r="T36" s="237"/>
      <c r="U36" s="352"/>
      <c r="V36" s="241"/>
      <c r="W36" s="241"/>
      <c r="X36" s="354"/>
      <c r="Y36" s="239"/>
      <c r="Z36" s="237"/>
      <c r="AA36" s="352"/>
      <c r="AB36" s="237"/>
      <c r="AC36" s="237"/>
      <c r="AD36" s="352"/>
      <c r="AE36" s="237"/>
      <c r="AF36" s="237"/>
      <c r="AG36" s="352"/>
      <c r="AH36" s="246"/>
      <c r="AI36" s="246"/>
      <c r="AJ36" s="355"/>
      <c r="AK36" s="237"/>
      <c r="AL36" s="237"/>
      <c r="AM36" s="363"/>
      <c r="AN36" s="75">
        <f t="shared" si="0"/>
        <v>1</v>
      </c>
      <c r="AO36" s="1">
        <f t="shared" si="1"/>
        <v>0.266</v>
      </c>
      <c r="AP36" s="1">
        <f t="shared" si="2"/>
        <v>75.94</v>
      </c>
      <c r="AQ36" s="44" t="s">
        <v>23</v>
      </c>
      <c r="AR36" s="394" t="s">
        <v>47</v>
      </c>
      <c r="AS36" s="45" t="s">
        <v>46</v>
      </c>
      <c r="AT36" s="22"/>
    </row>
    <row r="37" spans="1:46" ht="18.75">
      <c r="A37" s="46" t="s">
        <v>25</v>
      </c>
      <c r="B37" s="395"/>
      <c r="C37" s="70" t="s">
        <v>24</v>
      </c>
      <c r="D37" s="252"/>
      <c r="E37" s="252"/>
      <c r="F37" s="357"/>
      <c r="G37" s="252"/>
      <c r="H37" s="252"/>
      <c r="I37" s="357"/>
      <c r="J37" s="2"/>
      <c r="K37" s="2"/>
      <c r="L37" s="2"/>
      <c r="M37" s="2"/>
      <c r="N37" s="2"/>
      <c r="O37" s="80"/>
      <c r="P37" s="255"/>
      <c r="Q37" s="256"/>
      <c r="R37" s="358"/>
      <c r="S37" s="252"/>
      <c r="T37" s="252"/>
      <c r="U37" s="357"/>
      <c r="V37" s="256"/>
      <c r="W37" s="256"/>
      <c r="X37" s="359"/>
      <c r="Y37" s="254"/>
      <c r="Z37" s="252"/>
      <c r="AA37" s="357"/>
      <c r="AB37" s="252"/>
      <c r="AC37" s="252"/>
      <c r="AD37" s="357"/>
      <c r="AE37" s="252"/>
      <c r="AF37" s="252"/>
      <c r="AG37" s="357"/>
      <c r="AH37" s="260"/>
      <c r="AI37" s="260"/>
      <c r="AJ37" s="360"/>
      <c r="AK37" s="252"/>
      <c r="AL37" s="252"/>
      <c r="AM37" s="361"/>
      <c r="AN37" s="77">
        <f t="shared" si="0"/>
        <v>0</v>
      </c>
      <c r="AO37" s="2">
        <f t="shared" si="1"/>
        <v>0</v>
      </c>
      <c r="AP37" s="2">
        <f t="shared" si="2"/>
        <v>0</v>
      </c>
      <c r="AQ37" s="48" t="s">
        <v>24</v>
      </c>
      <c r="AR37" s="395"/>
      <c r="AS37" s="45" t="s">
        <v>25</v>
      </c>
      <c r="AT37" s="22"/>
    </row>
    <row r="38" spans="1:46" ht="18.75">
      <c r="A38" s="46" t="s">
        <v>27</v>
      </c>
      <c r="B38" s="394" t="s">
        <v>48</v>
      </c>
      <c r="C38" s="69" t="s">
        <v>23</v>
      </c>
      <c r="D38" s="237"/>
      <c r="E38" s="237"/>
      <c r="F38" s="352"/>
      <c r="G38" s="237"/>
      <c r="H38" s="237"/>
      <c r="I38" s="352"/>
      <c r="J38" s="1"/>
      <c r="K38" s="1"/>
      <c r="L38" s="1"/>
      <c r="M38" s="1"/>
      <c r="N38" s="1"/>
      <c r="O38" s="79"/>
      <c r="P38" s="240"/>
      <c r="Q38" s="241"/>
      <c r="R38" s="362"/>
      <c r="S38" s="237"/>
      <c r="T38" s="237"/>
      <c r="U38" s="352"/>
      <c r="V38" s="241"/>
      <c r="W38" s="241"/>
      <c r="X38" s="354"/>
      <c r="Y38" s="239"/>
      <c r="Z38" s="237"/>
      <c r="AA38" s="352"/>
      <c r="AB38" s="237"/>
      <c r="AC38" s="237"/>
      <c r="AD38" s="352"/>
      <c r="AE38" s="237"/>
      <c r="AF38" s="237"/>
      <c r="AG38" s="352"/>
      <c r="AH38" s="246"/>
      <c r="AI38" s="246"/>
      <c r="AJ38" s="355"/>
      <c r="AK38" s="237"/>
      <c r="AL38" s="237"/>
      <c r="AM38" s="363"/>
      <c r="AN38" s="75">
        <f t="shared" si="0"/>
        <v>0</v>
      </c>
      <c r="AO38" s="1">
        <f t="shared" si="1"/>
        <v>0</v>
      </c>
      <c r="AP38" s="1">
        <f t="shared" si="2"/>
        <v>0</v>
      </c>
      <c r="AQ38" s="44" t="s">
        <v>23</v>
      </c>
      <c r="AR38" s="394" t="s">
        <v>48</v>
      </c>
      <c r="AS38" s="45" t="s">
        <v>27</v>
      </c>
      <c r="AT38" s="22"/>
    </row>
    <row r="39" spans="1:46" ht="18.75">
      <c r="A39" s="50" t="s">
        <v>49</v>
      </c>
      <c r="B39" s="395"/>
      <c r="C39" s="70" t="s">
        <v>24</v>
      </c>
      <c r="D39" s="252"/>
      <c r="E39" s="252"/>
      <c r="F39" s="357"/>
      <c r="G39" s="252"/>
      <c r="H39" s="252"/>
      <c r="I39" s="357"/>
      <c r="J39" s="2"/>
      <c r="K39" s="2"/>
      <c r="L39" s="2"/>
      <c r="M39" s="2"/>
      <c r="N39" s="2"/>
      <c r="O39" s="80"/>
      <c r="P39" s="255"/>
      <c r="Q39" s="256"/>
      <c r="R39" s="358"/>
      <c r="S39" s="252"/>
      <c r="T39" s="252"/>
      <c r="U39" s="357"/>
      <c r="V39" s="256"/>
      <c r="W39" s="256"/>
      <c r="X39" s="359"/>
      <c r="Y39" s="254"/>
      <c r="Z39" s="252"/>
      <c r="AA39" s="357"/>
      <c r="AB39" s="252"/>
      <c r="AC39" s="252"/>
      <c r="AD39" s="357"/>
      <c r="AE39" s="252"/>
      <c r="AF39" s="252"/>
      <c r="AG39" s="357"/>
      <c r="AH39" s="260"/>
      <c r="AI39" s="260"/>
      <c r="AJ39" s="360"/>
      <c r="AK39" s="252"/>
      <c r="AL39" s="252"/>
      <c r="AM39" s="361"/>
      <c r="AN39" s="77">
        <f t="shared" si="0"/>
        <v>0</v>
      </c>
      <c r="AO39" s="2">
        <f t="shared" si="1"/>
        <v>0</v>
      </c>
      <c r="AP39" s="2">
        <f t="shared" si="2"/>
        <v>0</v>
      </c>
      <c r="AQ39" s="51" t="s">
        <v>24</v>
      </c>
      <c r="AR39" s="395"/>
      <c r="AS39" s="52" t="s">
        <v>49</v>
      </c>
      <c r="AT39" s="22"/>
    </row>
    <row r="40" spans="1:46" ht="18.75">
      <c r="A40" s="46"/>
      <c r="B40" s="394" t="s">
        <v>50</v>
      </c>
      <c r="C40" s="69" t="s">
        <v>23</v>
      </c>
      <c r="D40" s="237"/>
      <c r="E40" s="237"/>
      <c r="F40" s="352"/>
      <c r="G40" s="237">
        <v>2</v>
      </c>
      <c r="H40" s="237">
        <v>10.6711</v>
      </c>
      <c r="I40" s="352">
        <v>656.391</v>
      </c>
      <c r="J40" s="1"/>
      <c r="K40" s="1"/>
      <c r="L40" s="1"/>
      <c r="M40" s="1"/>
      <c r="N40" s="1"/>
      <c r="O40" s="79"/>
      <c r="P40" s="240"/>
      <c r="Q40" s="241"/>
      <c r="R40" s="362"/>
      <c r="S40" s="237"/>
      <c r="T40" s="237"/>
      <c r="U40" s="352"/>
      <c r="V40" s="241">
        <v>1</v>
      </c>
      <c r="W40" s="241">
        <v>9.6226</v>
      </c>
      <c r="X40" s="354">
        <v>7092.424</v>
      </c>
      <c r="Y40" s="239"/>
      <c r="Z40" s="237"/>
      <c r="AA40" s="352"/>
      <c r="AB40" s="237"/>
      <c r="AC40" s="237"/>
      <c r="AD40" s="352"/>
      <c r="AE40" s="237"/>
      <c r="AF40" s="237"/>
      <c r="AG40" s="352"/>
      <c r="AH40" s="246">
        <v>1</v>
      </c>
      <c r="AI40" s="246">
        <v>8.5748</v>
      </c>
      <c r="AJ40" s="355">
        <v>5450.826</v>
      </c>
      <c r="AK40" s="237"/>
      <c r="AL40" s="237"/>
      <c r="AM40" s="363"/>
      <c r="AN40" s="75">
        <f t="shared" si="0"/>
        <v>4</v>
      </c>
      <c r="AO40" s="1">
        <f t="shared" si="1"/>
        <v>28.8685</v>
      </c>
      <c r="AP40" s="1">
        <f t="shared" si="2"/>
        <v>13199.641</v>
      </c>
      <c r="AQ40" s="44" t="s">
        <v>23</v>
      </c>
      <c r="AR40" s="394" t="s">
        <v>50</v>
      </c>
      <c r="AS40" s="45"/>
      <c r="AT40" s="22"/>
    </row>
    <row r="41" spans="1:46" ht="18.75">
      <c r="A41" s="46" t="s">
        <v>51</v>
      </c>
      <c r="B41" s="395"/>
      <c r="C41" s="70" t="s">
        <v>24</v>
      </c>
      <c r="D41" s="252"/>
      <c r="E41" s="252"/>
      <c r="F41" s="357"/>
      <c r="G41" s="252"/>
      <c r="H41" s="252"/>
      <c r="I41" s="357"/>
      <c r="J41" s="2"/>
      <c r="K41" s="2"/>
      <c r="L41" s="2"/>
      <c r="M41" s="2"/>
      <c r="N41" s="2"/>
      <c r="O41" s="80"/>
      <c r="P41" s="255"/>
      <c r="Q41" s="256"/>
      <c r="R41" s="358"/>
      <c r="S41" s="252"/>
      <c r="T41" s="252"/>
      <c r="U41" s="357"/>
      <c r="V41" s="256"/>
      <c r="W41" s="256"/>
      <c r="X41" s="359"/>
      <c r="Y41" s="254"/>
      <c r="Z41" s="252"/>
      <c r="AA41" s="357"/>
      <c r="AB41" s="252"/>
      <c r="AC41" s="252"/>
      <c r="AD41" s="357"/>
      <c r="AE41" s="252"/>
      <c r="AF41" s="252"/>
      <c r="AG41" s="357"/>
      <c r="AH41" s="260"/>
      <c r="AI41" s="260"/>
      <c r="AJ41" s="360"/>
      <c r="AK41" s="252"/>
      <c r="AL41" s="252"/>
      <c r="AM41" s="361"/>
      <c r="AN41" s="77">
        <f t="shared" si="0"/>
        <v>0</v>
      </c>
      <c r="AO41" s="2">
        <f t="shared" si="1"/>
        <v>0</v>
      </c>
      <c r="AP41" s="2">
        <f t="shared" si="2"/>
        <v>0</v>
      </c>
      <c r="AQ41" s="48" t="s">
        <v>24</v>
      </c>
      <c r="AR41" s="395"/>
      <c r="AS41" s="45" t="s">
        <v>51</v>
      </c>
      <c r="AT41" s="22"/>
    </row>
    <row r="42" spans="1:46" ht="18.75">
      <c r="A42" s="46"/>
      <c r="B42" s="394" t="s">
        <v>52</v>
      </c>
      <c r="C42" s="69" t="s">
        <v>23</v>
      </c>
      <c r="D42" s="237">
        <v>18</v>
      </c>
      <c r="E42" s="237">
        <v>645.1196</v>
      </c>
      <c r="F42" s="352">
        <v>331891.938</v>
      </c>
      <c r="G42" s="237">
        <v>15</v>
      </c>
      <c r="H42" s="237">
        <v>537.5186</v>
      </c>
      <c r="I42" s="352">
        <v>269579.422</v>
      </c>
      <c r="J42" s="1"/>
      <c r="K42" s="1"/>
      <c r="L42" s="1"/>
      <c r="M42" s="1"/>
      <c r="N42" s="1"/>
      <c r="O42" s="79"/>
      <c r="P42" s="240"/>
      <c r="Q42" s="241"/>
      <c r="R42" s="362"/>
      <c r="S42" s="237"/>
      <c r="T42" s="237"/>
      <c r="U42" s="352"/>
      <c r="V42" s="241">
        <v>1</v>
      </c>
      <c r="W42" s="241">
        <v>0.241</v>
      </c>
      <c r="X42" s="354">
        <v>684.064</v>
      </c>
      <c r="Y42" s="239">
        <v>1</v>
      </c>
      <c r="Z42" s="237">
        <v>0.458</v>
      </c>
      <c r="AA42" s="352">
        <v>96.18</v>
      </c>
      <c r="AB42" s="237">
        <v>2</v>
      </c>
      <c r="AC42" s="237">
        <v>6.8236</v>
      </c>
      <c r="AD42" s="352">
        <v>6664.175</v>
      </c>
      <c r="AE42" s="237">
        <v>7</v>
      </c>
      <c r="AF42" s="237">
        <v>88.5816</v>
      </c>
      <c r="AG42" s="352">
        <v>45472.979</v>
      </c>
      <c r="AH42" s="246">
        <v>19</v>
      </c>
      <c r="AI42" s="246">
        <v>207.2009</v>
      </c>
      <c r="AJ42" s="355">
        <v>111606.388</v>
      </c>
      <c r="AK42" s="237">
        <v>23</v>
      </c>
      <c r="AL42" s="237">
        <v>417.4762</v>
      </c>
      <c r="AM42" s="363">
        <v>222364.643</v>
      </c>
      <c r="AN42" s="75">
        <f t="shared" si="0"/>
        <v>86</v>
      </c>
      <c r="AO42" s="1">
        <f t="shared" si="1"/>
        <v>1903.4195</v>
      </c>
      <c r="AP42" s="1">
        <f t="shared" si="2"/>
        <v>988359.7890000003</v>
      </c>
      <c r="AQ42" s="44" t="s">
        <v>23</v>
      </c>
      <c r="AR42" s="394" t="s">
        <v>52</v>
      </c>
      <c r="AS42" s="45"/>
      <c r="AT42" s="22"/>
    </row>
    <row r="43" spans="1:46" ht="18.75">
      <c r="A43" s="46" t="s">
        <v>53</v>
      </c>
      <c r="B43" s="395"/>
      <c r="C43" s="70" t="s">
        <v>24</v>
      </c>
      <c r="D43" s="252">
        <v>6</v>
      </c>
      <c r="E43" s="252">
        <v>27.8458</v>
      </c>
      <c r="F43" s="357">
        <v>13774.201</v>
      </c>
      <c r="G43" s="252">
        <v>12</v>
      </c>
      <c r="H43" s="252">
        <v>221.1753</v>
      </c>
      <c r="I43" s="357">
        <v>95800.456</v>
      </c>
      <c r="J43" s="2"/>
      <c r="K43" s="2"/>
      <c r="L43" s="2"/>
      <c r="M43" s="2"/>
      <c r="N43" s="2"/>
      <c r="O43" s="80"/>
      <c r="P43" s="255"/>
      <c r="Q43" s="256"/>
      <c r="R43" s="358"/>
      <c r="S43" s="252"/>
      <c r="T43" s="252"/>
      <c r="U43" s="357"/>
      <c r="V43" s="256"/>
      <c r="W43" s="256"/>
      <c r="X43" s="359"/>
      <c r="Y43" s="254">
        <v>17</v>
      </c>
      <c r="Z43" s="252">
        <v>6.1172</v>
      </c>
      <c r="AA43" s="357">
        <v>7932.85</v>
      </c>
      <c r="AB43" s="252">
        <v>11</v>
      </c>
      <c r="AC43" s="252">
        <v>31.3562</v>
      </c>
      <c r="AD43" s="357">
        <v>28892.01</v>
      </c>
      <c r="AE43" s="252">
        <v>8</v>
      </c>
      <c r="AF43" s="252">
        <v>46.6833</v>
      </c>
      <c r="AG43" s="357">
        <v>53200.281</v>
      </c>
      <c r="AH43" s="260">
        <v>13</v>
      </c>
      <c r="AI43" s="260">
        <v>59.6756</v>
      </c>
      <c r="AJ43" s="360">
        <v>59206.36</v>
      </c>
      <c r="AK43" s="252">
        <v>6</v>
      </c>
      <c r="AL43" s="252">
        <v>62.1372</v>
      </c>
      <c r="AM43" s="361">
        <v>33084.921</v>
      </c>
      <c r="AN43" s="5">
        <f t="shared" si="0"/>
        <v>73</v>
      </c>
      <c r="AO43" s="2">
        <f t="shared" si="1"/>
        <v>454.9906000000001</v>
      </c>
      <c r="AP43" s="2">
        <f t="shared" si="2"/>
        <v>291891.079</v>
      </c>
      <c r="AQ43" s="44" t="s">
        <v>24</v>
      </c>
      <c r="AR43" s="395"/>
      <c r="AS43" s="45" t="s">
        <v>53</v>
      </c>
      <c r="AT43" s="22"/>
    </row>
    <row r="44" spans="1:46" ht="18.75">
      <c r="A44" s="46"/>
      <c r="B44" s="394" t="s">
        <v>54</v>
      </c>
      <c r="C44" s="69" t="s">
        <v>23</v>
      </c>
      <c r="D44" s="237">
        <v>123</v>
      </c>
      <c r="E44" s="237">
        <v>8.1178</v>
      </c>
      <c r="F44" s="352">
        <v>3985.415</v>
      </c>
      <c r="G44" s="237">
        <v>101</v>
      </c>
      <c r="H44" s="237">
        <v>4.9807</v>
      </c>
      <c r="I44" s="352">
        <v>1571.619</v>
      </c>
      <c r="J44" s="1"/>
      <c r="K44" s="1"/>
      <c r="L44" s="1"/>
      <c r="M44" s="1"/>
      <c r="N44" s="1"/>
      <c r="O44" s="76"/>
      <c r="P44" s="240"/>
      <c r="Q44" s="241"/>
      <c r="R44" s="362"/>
      <c r="S44" s="237"/>
      <c r="T44" s="237"/>
      <c r="U44" s="352"/>
      <c r="V44" s="241"/>
      <c r="W44" s="241"/>
      <c r="X44" s="354"/>
      <c r="Y44" s="239"/>
      <c r="Z44" s="237"/>
      <c r="AA44" s="352"/>
      <c r="AB44" s="237"/>
      <c r="AC44" s="237"/>
      <c r="AD44" s="352"/>
      <c r="AE44" s="237">
        <v>1</v>
      </c>
      <c r="AF44" s="237">
        <v>0.0095</v>
      </c>
      <c r="AG44" s="352">
        <v>11.881</v>
      </c>
      <c r="AH44" s="246">
        <v>2</v>
      </c>
      <c r="AI44" s="246">
        <v>0.7566</v>
      </c>
      <c r="AJ44" s="355">
        <v>580.861</v>
      </c>
      <c r="AK44" s="237">
        <v>28</v>
      </c>
      <c r="AL44" s="237">
        <v>9.3412</v>
      </c>
      <c r="AM44" s="352">
        <v>6013.524</v>
      </c>
      <c r="AN44" s="142">
        <f t="shared" si="0"/>
        <v>255</v>
      </c>
      <c r="AO44" s="75">
        <f t="shared" si="1"/>
        <v>23.205800000000004</v>
      </c>
      <c r="AP44" s="1">
        <f t="shared" si="2"/>
        <v>12163.3</v>
      </c>
      <c r="AQ44" s="54" t="s">
        <v>23</v>
      </c>
      <c r="AR44" s="394" t="s">
        <v>54</v>
      </c>
      <c r="AS44" s="45"/>
      <c r="AT44" s="22"/>
    </row>
    <row r="45" spans="1:46" ht="18.75">
      <c r="A45" s="46" t="s">
        <v>27</v>
      </c>
      <c r="B45" s="395"/>
      <c r="C45" s="70" t="s">
        <v>24</v>
      </c>
      <c r="D45" s="252">
        <v>8</v>
      </c>
      <c r="E45" s="252">
        <v>8.7632</v>
      </c>
      <c r="F45" s="357">
        <v>3030.628</v>
      </c>
      <c r="G45" s="252">
        <v>12</v>
      </c>
      <c r="H45" s="252">
        <v>0.7962</v>
      </c>
      <c r="I45" s="357">
        <v>341.179</v>
      </c>
      <c r="J45" s="2"/>
      <c r="K45" s="2"/>
      <c r="L45" s="2"/>
      <c r="M45" s="2"/>
      <c r="N45" s="2"/>
      <c r="O45" s="80"/>
      <c r="P45" s="255"/>
      <c r="Q45" s="256"/>
      <c r="R45" s="358"/>
      <c r="S45" s="252"/>
      <c r="T45" s="252"/>
      <c r="U45" s="357"/>
      <c r="V45" s="256"/>
      <c r="W45" s="256"/>
      <c r="X45" s="359"/>
      <c r="Y45" s="254"/>
      <c r="Z45" s="252"/>
      <c r="AA45" s="357"/>
      <c r="AB45" s="252"/>
      <c r="AC45" s="252"/>
      <c r="AD45" s="357"/>
      <c r="AE45" s="252"/>
      <c r="AF45" s="252"/>
      <c r="AG45" s="357"/>
      <c r="AH45" s="260"/>
      <c r="AI45" s="260"/>
      <c r="AJ45" s="360"/>
      <c r="AK45" s="252"/>
      <c r="AL45" s="252"/>
      <c r="AM45" s="357"/>
      <c r="AN45" s="143">
        <f t="shared" si="0"/>
        <v>20</v>
      </c>
      <c r="AO45" s="77">
        <f t="shared" si="1"/>
        <v>9.5594</v>
      </c>
      <c r="AP45" s="2">
        <f t="shared" si="2"/>
        <v>3371.8070000000002</v>
      </c>
      <c r="AQ45" s="48" t="s">
        <v>24</v>
      </c>
      <c r="AR45" s="395"/>
      <c r="AS45" s="55" t="s">
        <v>27</v>
      </c>
      <c r="AT45" s="22"/>
    </row>
    <row r="46" spans="1:46" ht="18.75">
      <c r="A46" s="46"/>
      <c r="B46" s="394" t="s">
        <v>55</v>
      </c>
      <c r="C46" s="69" t="s">
        <v>23</v>
      </c>
      <c r="D46" s="237"/>
      <c r="E46" s="237"/>
      <c r="F46" s="352"/>
      <c r="G46" s="237"/>
      <c r="H46" s="237"/>
      <c r="I46" s="352"/>
      <c r="J46" s="1"/>
      <c r="K46" s="1"/>
      <c r="L46" s="1"/>
      <c r="M46" s="1"/>
      <c r="N46" s="1"/>
      <c r="O46" s="79"/>
      <c r="P46" s="240"/>
      <c r="Q46" s="241"/>
      <c r="R46" s="362"/>
      <c r="S46" s="237"/>
      <c r="T46" s="237"/>
      <c r="U46" s="352"/>
      <c r="V46" s="241"/>
      <c r="W46" s="241"/>
      <c r="X46" s="354"/>
      <c r="Y46" s="239"/>
      <c r="Z46" s="237"/>
      <c r="AA46" s="352"/>
      <c r="AB46" s="237"/>
      <c r="AC46" s="237"/>
      <c r="AD46" s="352"/>
      <c r="AE46" s="237"/>
      <c r="AF46" s="237"/>
      <c r="AG46" s="352"/>
      <c r="AH46" s="246"/>
      <c r="AI46" s="246"/>
      <c r="AJ46" s="355"/>
      <c r="AK46" s="237"/>
      <c r="AL46" s="237"/>
      <c r="AM46" s="356"/>
      <c r="AN46" s="75">
        <f t="shared" si="0"/>
        <v>0</v>
      </c>
      <c r="AO46" s="1">
        <f t="shared" si="1"/>
        <v>0</v>
      </c>
      <c r="AP46" s="1">
        <f t="shared" si="2"/>
        <v>0</v>
      </c>
      <c r="AQ46" s="44" t="s">
        <v>23</v>
      </c>
      <c r="AR46" s="394" t="s">
        <v>55</v>
      </c>
      <c r="AS46" s="55"/>
      <c r="AT46" s="22"/>
    </row>
    <row r="47" spans="1:46" ht="18.75">
      <c r="A47" s="50"/>
      <c r="B47" s="395"/>
      <c r="C47" s="70" t="s">
        <v>24</v>
      </c>
      <c r="D47" s="252"/>
      <c r="E47" s="252"/>
      <c r="F47" s="357"/>
      <c r="G47" s="252"/>
      <c r="H47" s="252"/>
      <c r="I47" s="357"/>
      <c r="J47" s="2"/>
      <c r="K47" s="2"/>
      <c r="L47" s="2"/>
      <c r="M47" s="2"/>
      <c r="N47" s="2"/>
      <c r="O47" s="80"/>
      <c r="P47" s="255"/>
      <c r="Q47" s="256"/>
      <c r="R47" s="358"/>
      <c r="S47" s="252"/>
      <c r="T47" s="252"/>
      <c r="U47" s="357"/>
      <c r="V47" s="256"/>
      <c r="W47" s="256"/>
      <c r="X47" s="359"/>
      <c r="Y47" s="254"/>
      <c r="Z47" s="252"/>
      <c r="AA47" s="357"/>
      <c r="AB47" s="252"/>
      <c r="AC47" s="252"/>
      <c r="AD47" s="357"/>
      <c r="AE47" s="252"/>
      <c r="AF47" s="252"/>
      <c r="AG47" s="357"/>
      <c r="AH47" s="260"/>
      <c r="AI47" s="260"/>
      <c r="AJ47" s="360"/>
      <c r="AK47" s="252"/>
      <c r="AL47" s="252"/>
      <c r="AM47" s="361"/>
      <c r="AN47" s="77">
        <f t="shared" si="0"/>
        <v>0</v>
      </c>
      <c r="AO47" s="2">
        <f t="shared" si="1"/>
        <v>0</v>
      </c>
      <c r="AP47" s="2">
        <f t="shared" si="2"/>
        <v>0</v>
      </c>
      <c r="AQ47" s="51" t="s">
        <v>24</v>
      </c>
      <c r="AR47" s="395"/>
      <c r="AS47" s="56"/>
      <c r="AT47" s="22"/>
    </row>
    <row r="48" spans="1:46" ht="18.75">
      <c r="A48" s="46"/>
      <c r="B48" s="394" t="s">
        <v>56</v>
      </c>
      <c r="C48" s="69" t="s">
        <v>23</v>
      </c>
      <c r="D48" s="237">
        <v>160</v>
      </c>
      <c r="E48" s="237">
        <v>33.7475</v>
      </c>
      <c r="F48" s="352">
        <v>14867.979</v>
      </c>
      <c r="G48" s="237">
        <v>1</v>
      </c>
      <c r="H48" s="237">
        <v>0.195</v>
      </c>
      <c r="I48" s="352">
        <v>93.084</v>
      </c>
      <c r="J48" s="1"/>
      <c r="K48" s="1"/>
      <c r="L48" s="1"/>
      <c r="M48" s="1"/>
      <c r="N48" s="1"/>
      <c r="O48" s="79"/>
      <c r="P48" s="240"/>
      <c r="Q48" s="241"/>
      <c r="R48" s="362"/>
      <c r="S48" s="237"/>
      <c r="T48" s="237"/>
      <c r="U48" s="352"/>
      <c r="V48" s="241"/>
      <c r="W48" s="241"/>
      <c r="X48" s="354"/>
      <c r="Y48" s="366">
        <v>71</v>
      </c>
      <c r="Z48" s="237">
        <v>21.886</v>
      </c>
      <c r="AA48" s="352">
        <v>8093.375</v>
      </c>
      <c r="AB48" s="237">
        <v>90</v>
      </c>
      <c r="AC48" s="237">
        <v>32.716</v>
      </c>
      <c r="AD48" s="352">
        <v>11955.981</v>
      </c>
      <c r="AE48" s="237">
        <v>108</v>
      </c>
      <c r="AF48" s="237">
        <v>46.383</v>
      </c>
      <c r="AG48" s="352">
        <v>20584.837</v>
      </c>
      <c r="AH48" s="246">
        <v>71</v>
      </c>
      <c r="AI48" s="246">
        <v>28.211</v>
      </c>
      <c r="AJ48" s="355">
        <v>11307.953</v>
      </c>
      <c r="AK48" s="237">
        <v>152</v>
      </c>
      <c r="AL48" s="237">
        <v>83.3942</v>
      </c>
      <c r="AM48" s="363">
        <v>35096.21</v>
      </c>
      <c r="AN48" s="75">
        <f t="shared" si="0"/>
        <v>653</v>
      </c>
      <c r="AO48" s="1">
        <f t="shared" si="1"/>
        <v>246.53270000000003</v>
      </c>
      <c r="AP48" s="1">
        <f t="shared" si="2"/>
        <v>101999.419</v>
      </c>
      <c r="AQ48" s="44" t="s">
        <v>23</v>
      </c>
      <c r="AR48" s="394" t="s">
        <v>56</v>
      </c>
      <c r="AS48" s="55"/>
      <c r="AT48" s="22"/>
    </row>
    <row r="49" spans="1:46" ht="18.75">
      <c r="A49" s="46" t="s">
        <v>57</v>
      </c>
      <c r="B49" s="395"/>
      <c r="C49" s="70" t="s">
        <v>24</v>
      </c>
      <c r="D49" s="252"/>
      <c r="E49" s="252"/>
      <c r="F49" s="357"/>
      <c r="G49" s="252"/>
      <c r="H49" s="252"/>
      <c r="I49" s="357"/>
      <c r="J49" s="2"/>
      <c r="K49" s="2"/>
      <c r="L49" s="2"/>
      <c r="M49" s="2"/>
      <c r="N49" s="2"/>
      <c r="O49" s="80"/>
      <c r="P49" s="255"/>
      <c r="Q49" s="256"/>
      <c r="R49" s="358"/>
      <c r="S49" s="252"/>
      <c r="T49" s="252"/>
      <c r="U49" s="357"/>
      <c r="V49" s="256"/>
      <c r="W49" s="256"/>
      <c r="X49" s="359"/>
      <c r="Y49" s="262">
        <v>1</v>
      </c>
      <c r="Z49" s="252">
        <v>0.07</v>
      </c>
      <c r="AA49" s="357">
        <v>34.535</v>
      </c>
      <c r="AB49" s="252"/>
      <c r="AC49" s="252"/>
      <c r="AD49" s="357"/>
      <c r="AE49" s="252"/>
      <c r="AF49" s="252"/>
      <c r="AG49" s="357"/>
      <c r="AH49" s="260"/>
      <c r="AI49" s="260"/>
      <c r="AJ49" s="360"/>
      <c r="AK49" s="252"/>
      <c r="AL49" s="252"/>
      <c r="AM49" s="361"/>
      <c r="AN49" s="77">
        <f t="shared" si="0"/>
        <v>1</v>
      </c>
      <c r="AO49" s="2">
        <f t="shared" si="1"/>
        <v>0.07</v>
      </c>
      <c r="AP49" s="2">
        <f t="shared" si="2"/>
        <v>34.535</v>
      </c>
      <c r="AQ49" s="48" t="s">
        <v>24</v>
      </c>
      <c r="AR49" s="395"/>
      <c r="AS49" s="55" t="s">
        <v>57</v>
      </c>
      <c r="AT49" s="22"/>
    </row>
    <row r="50" spans="1:46" ht="18.75">
      <c r="A50" s="46"/>
      <c r="B50" s="394" t="s">
        <v>58</v>
      </c>
      <c r="C50" s="69" t="s">
        <v>23</v>
      </c>
      <c r="D50" s="237"/>
      <c r="E50" s="237"/>
      <c r="F50" s="352"/>
      <c r="G50" s="237"/>
      <c r="H50" s="237"/>
      <c r="I50" s="352"/>
      <c r="J50" s="1"/>
      <c r="K50" s="1"/>
      <c r="L50" s="1"/>
      <c r="M50" s="1"/>
      <c r="N50" s="1"/>
      <c r="O50" s="79"/>
      <c r="P50" s="240"/>
      <c r="Q50" s="241"/>
      <c r="R50" s="362"/>
      <c r="S50" s="237"/>
      <c r="T50" s="237"/>
      <c r="U50" s="352"/>
      <c r="V50" s="241"/>
      <c r="W50" s="241"/>
      <c r="X50" s="354"/>
      <c r="Y50" s="266"/>
      <c r="Z50" s="237"/>
      <c r="AA50" s="352"/>
      <c r="AB50" s="237"/>
      <c r="AC50" s="237"/>
      <c r="AD50" s="352"/>
      <c r="AE50" s="237">
        <v>1</v>
      </c>
      <c r="AF50" s="237">
        <v>195.6367</v>
      </c>
      <c r="AG50" s="352">
        <v>41206.347</v>
      </c>
      <c r="AH50" s="246">
        <v>1</v>
      </c>
      <c r="AI50" s="246">
        <v>137.7067</v>
      </c>
      <c r="AJ50" s="355">
        <v>44433.584</v>
      </c>
      <c r="AK50" s="237"/>
      <c r="AL50" s="237"/>
      <c r="AM50" s="363"/>
      <c r="AN50" s="75">
        <f t="shared" si="0"/>
        <v>2</v>
      </c>
      <c r="AO50" s="1">
        <f t="shared" si="1"/>
        <v>333.3434</v>
      </c>
      <c r="AP50" s="1">
        <f t="shared" si="2"/>
        <v>85639.93100000001</v>
      </c>
      <c r="AQ50" s="44" t="s">
        <v>23</v>
      </c>
      <c r="AR50" s="394" t="s">
        <v>58</v>
      </c>
      <c r="AS50" s="53"/>
      <c r="AT50" s="22"/>
    </row>
    <row r="51" spans="1:46" ht="18.75">
      <c r="A51" s="46"/>
      <c r="B51" s="395"/>
      <c r="C51" s="70" t="s">
        <v>24</v>
      </c>
      <c r="D51" s="252"/>
      <c r="E51" s="252"/>
      <c r="F51" s="357"/>
      <c r="G51" s="252"/>
      <c r="H51" s="252"/>
      <c r="I51" s="357"/>
      <c r="J51" s="2"/>
      <c r="K51" s="2"/>
      <c r="L51" s="2"/>
      <c r="M51" s="2"/>
      <c r="N51" s="2"/>
      <c r="O51" s="80"/>
      <c r="P51" s="255"/>
      <c r="Q51" s="256"/>
      <c r="R51" s="358"/>
      <c r="S51" s="252"/>
      <c r="T51" s="252"/>
      <c r="U51" s="357"/>
      <c r="V51" s="256"/>
      <c r="W51" s="256"/>
      <c r="X51" s="359"/>
      <c r="Y51" s="262"/>
      <c r="Z51" s="252"/>
      <c r="AA51" s="357"/>
      <c r="AB51" s="252"/>
      <c r="AC51" s="252"/>
      <c r="AD51" s="357"/>
      <c r="AE51" s="252"/>
      <c r="AF51" s="252"/>
      <c r="AG51" s="357"/>
      <c r="AH51" s="260"/>
      <c r="AI51" s="260"/>
      <c r="AJ51" s="360"/>
      <c r="AK51" s="252"/>
      <c r="AL51" s="252"/>
      <c r="AM51" s="361"/>
      <c r="AN51" s="77">
        <f t="shared" si="0"/>
        <v>0</v>
      </c>
      <c r="AO51" s="2">
        <f t="shared" si="1"/>
        <v>0</v>
      </c>
      <c r="AP51" s="2">
        <f t="shared" si="2"/>
        <v>0</v>
      </c>
      <c r="AQ51" s="48" t="s">
        <v>24</v>
      </c>
      <c r="AR51" s="395"/>
      <c r="AS51" s="55"/>
      <c r="AT51" s="22"/>
    </row>
    <row r="52" spans="1:46" ht="18.75">
      <c r="A52" s="46"/>
      <c r="B52" s="394" t="s">
        <v>59</v>
      </c>
      <c r="C52" s="69" t="s">
        <v>23</v>
      </c>
      <c r="D52" s="237"/>
      <c r="E52" s="237"/>
      <c r="F52" s="352"/>
      <c r="G52" s="237"/>
      <c r="H52" s="237"/>
      <c r="I52" s="352"/>
      <c r="J52" s="1"/>
      <c r="K52" s="1"/>
      <c r="L52" s="1"/>
      <c r="M52" s="1"/>
      <c r="N52" s="1"/>
      <c r="O52" s="79"/>
      <c r="P52" s="240"/>
      <c r="Q52" s="241"/>
      <c r="R52" s="362"/>
      <c r="S52" s="237"/>
      <c r="T52" s="237"/>
      <c r="U52" s="352"/>
      <c r="V52" s="241"/>
      <c r="W52" s="241"/>
      <c r="X52" s="354"/>
      <c r="Y52" s="266"/>
      <c r="Z52" s="237"/>
      <c r="AA52" s="352"/>
      <c r="AB52" s="237"/>
      <c r="AC52" s="237"/>
      <c r="AD52" s="352"/>
      <c r="AE52" s="237"/>
      <c r="AF52" s="237"/>
      <c r="AG52" s="352"/>
      <c r="AH52" s="246"/>
      <c r="AI52" s="246"/>
      <c r="AJ52" s="355"/>
      <c r="AK52" s="237"/>
      <c r="AL52" s="237"/>
      <c r="AM52" s="363"/>
      <c r="AN52" s="75">
        <f t="shared" si="0"/>
        <v>0</v>
      </c>
      <c r="AO52" s="1">
        <f t="shared" si="1"/>
        <v>0</v>
      </c>
      <c r="AP52" s="1">
        <f t="shared" si="2"/>
        <v>0</v>
      </c>
      <c r="AQ52" s="44" t="s">
        <v>23</v>
      </c>
      <c r="AR52" s="394" t="s">
        <v>59</v>
      </c>
      <c r="AS52" s="55"/>
      <c r="AT52" s="22"/>
    </row>
    <row r="53" spans="1:46" ht="18.75">
      <c r="A53" s="46" t="s">
        <v>27</v>
      </c>
      <c r="B53" s="395"/>
      <c r="C53" s="70" t="s">
        <v>24</v>
      </c>
      <c r="D53" s="252"/>
      <c r="E53" s="252"/>
      <c r="F53" s="357"/>
      <c r="G53" s="252"/>
      <c r="H53" s="252"/>
      <c r="I53" s="357"/>
      <c r="J53" s="2"/>
      <c r="K53" s="2"/>
      <c r="L53" s="2"/>
      <c r="M53" s="2"/>
      <c r="N53" s="2"/>
      <c r="O53" s="82"/>
      <c r="P53" s="255"/>
      <c r="Q53" s="256"/>
      <c r="R53" s="358"/>
      <c r="S53" s="252"/>
      <c r="T53" s="252"/>
      <c r="U53" s="357"/>
      <c r="V53" s="256">
        <v>28</v>
      </c>
      <c r="W53" s="256">
        <v>517.324</v>
      </c>
      <c r="X53" s="359">
        <v>141975.119</v>
      </c>
      <c r="Y53" s="262">
        <v>98</v>
      </c>
      <c r="Z53" s="252">
        <v>1884.6495</v>
      </c>
      <c r="AA53" s="357">
        <v>690057.006</v>
      </c>
      <c r="AB53" s="252">
        <v>196</v>
      </c>
      <c r="AC53" s="252">
        <v>4514.7895</v>
      </c>
      <c r="AD53" s="357">
        <v>1106974.548</v>
      </c>
      <c r="AE53" s="252">
        <v>270</v>
      </c>
      <c r="AF53" s="252">
        <v>3010.3582</v>
      </c>
      <c r="AG53" s="357">
        <v>1277954.509</v>
      </c>
      <c r="AH53" s="260">
        <v>172</v>
      </c>
      <c r="AI53" s="260">
        <v>2059.8404</v>
      </c>
      <c r="AJ53" s="360">
        <v>781261.536</v>
      </c>
      <c r="AK53" s="252"/>
      <c r="AL53" s="252"/>
      <c r="AM53" s="361"/>
      <c r="AN53" s="77">
        <f t="shared" si="0"/>
        <v>764</v>
      </c>
      <c r="AO53" s="2">
        <f t="shared" si="1"/>
        <v>11986.961599999999</v>
      </c>
      <c r="AP53" s="2">
        <f t="shared" si="2"/>
        <v>3998222.718</v>
      </c>
      <c r="AQ53" s="48" t="s">
        <v>24</v>
      </c>
      <c r="AR53" s="395"/>
      <c r="AS53" s="55" t="s">
        <v>27</v>
      </c>
      <c r="AT53" s="22"/>
    </row>
    <row r="54" spans="1:46" ht="18.75">
      <c r="A54" s="46"/>
      <c r="B54" s="394" t="s">
        <v>60</v>
      </c>
      <c r="C54" s="69" t="s">
        <v>23</v>
      </c>
      <c r="D54" s="237"/>
      <c r="E54" s="237"/>
      <c r="F54" s="352"/>
      <c r="G54" s="237"/>
      <c r="H54" s="237"/>
      <c r="I54" s="352"/>
      <c r="J54" s="1"/>
      <c r="K54" s="1"/>
      <c r="L54" s="1"/>
      <c r="M54" s="1"/>
      <c r="N54" s="1"/>
      <c r="O54" s="76"/>
      <c r="P54" s="240"/>
      <c r="Q54" s="241"/>
      <c r="R54" s="362"/>
      <c r="S54" s="237"/>
      <c r="T54" s="237"/>
      <c r="U54" s="352"/>
      <c r="V54" s="241"/>
      <c r="W54" s="241"/>
      <c r="X54" s="354"/>
      <c r="Y54" s="266"/>
      <c r="Z54" s="237"/>
      <c r="AA54" s="352"/>
      <c r="AB54" s="237"/>
      <c r="AC54" s="237"/>
      <c r="AD54" s="352"/>
      <c r="AE54" s="237"/>
      <c r="AF54" s="237"/>
      <c r="AG54" s="352"/>
      <c r="AH54" s="246"/>
      <c r="AI54" s="246"/>
      <c r="AJ54" s="355"/>
      <c r="AK54" s="237"/>
      <c r="AL54" s="237"/>
      <c r="AM54" s="356"/>
      <c r="AN54" s="75">
        <f t="shared" si="0"/>
        <v>0</v>
      </c>
      <c r="AO54" s="1">
        <f t="shared" si="1"/>
        <v>0</v>
      </c>
      <c r="AP54" s="1">
        <f t="shared" si="2"/>
        <v>0</v>
      </c>
      <c r="AQ54" s="44" t="s">
        <v>23</v>
      </c>
      <c r="AR54" s="394" t="s">
        <v>60</v>
      </c>
      <c r="AS54" s="45"/>
      <c r="AT54" s="22"/>
    </row>
    <row r="55" spans="1:46" ht="18.75">
      <c r="A55" s="50"/>
      <c r="B55" s="395"/>
      <c r="C55" s="70" t="s">
        <v>24</v>
      </c>
      <c r="D55" s="252"/>
      <c r="E55" s="252"/>
      <c r="F55" s="357"/>
      <c r="G55" s="252"/>
      <c r="H55" s="252"/>
      <c r="I55" s="357"/>
      <c r="J55" s="2"/>
      <c r="K55" s="2"/>
      <c r="L55" s="2"/>
      <c r="M55" s="2"/>
      <c r="N55" s="2"/>
      <c r="O55" s="80"/>
      <c r="P55" s="255"/>
      <c r="Q55" s="256"/>
      <c r="R55" s="358"/>
      <c r="S55" s="252"/>
      <c r="T55" s="252"/>
      <c r="U55" s="357"/>
      <c r="V55" s="256"/>
      <c r="W55" s="256"/>
      <c r="X55" s="359"/>
      <c r="Y55" s="262"/>
      <c r="Z55" s="252"/>
      <c r="AA55" s="357"/>
      <c r="AB55" s="252"/>
      <c r="AC55" s="252"/>
      <c r="AD55" s="357"/>
      <c r="AE55" s="252"/>
      <c r="AF55" s="252"/>
      <c r="AG55" s="357"/>
      <c r="AH55" s="260"/>
      <c r="AI55" s="260"/>
      <c r="AJ55" s="360"/>
      <c r="AK55" s="252"/>
      <c r="AL55" s="252"/>
      <c r="AM55" s="361"/>
      <c r="AN55" s="77">
        <f t="shared" si="0"/>
        <v>0</v>
      </c>
      <c r="AO55" s="2">
        <f t="shared" si="1"/>
        <v>0</v>
      </c>
      <c r="AP55" s="2">
        <f t="shared" si="2"/>
        <v>0</v>
      </c>
      <c r="AQ55" s="51" t="s">
        <v>24</v>
      </c>
      <c r="AR55" s="395"/>
      <c r="AS55" s="52"/>
      <c r="AT55" s="22"/>
    </row>
    <row r="56" spans="1:46" ht="18.75">
      <c r="A56" s="403" t="s">
        <v>109</v>
      </c>
      <c r="B56" s="404" t="s">
        <v>61</v>
      </c>
      <c r="C56" s="69" t="s">
        <v>23</v>
      </c>
      <c r="D56" s="237">
        <v>4</v>
      </c>
      <c r="E56" s="237">
        <v>0.932</v>
      </c>
      <c r="F56" s="352">
        <v>152.176</v>
      </c>
      <c r="G56" s="237"/>
      <c r="H56" s="237"/>
      <c r="I56" s="352"/>
      <c r="J56" s="1"/>
      <c r="K56" s="1"/>
      <c r="L56" s="1"/>
      <c r="M56" s="1"/>
      <c r="N56" s="1"/>
      <c r="O56" s="79"/>
      <c r="P56" s="240"/>
      <c r="Q56" s="241"/>
      <c r="R56" s="362"/>
      <c r="S56" s="237"/>
      <c r="T56" s="237"/>
      <c r="U56" s="352"/>
      <c r="V56" s="241">
        <v>1</v>
      </c>
      <c r="W56" s="241">
        <v>0.556</v>
      </c>
      <c r="X56" s="354">
        <v>672.309</v>
      </c>
      <c r="Y56" s="266">
        <v>17</v>
      </c>
      <c r="Z56" s="237">
        <v>3.2851</v>
      </c>
      <c r="AA56" s="352">
        <v>3348.037</v>
      </c>
      <c r="AB56" s="237">
        <v>4</v>
      </c>
      <c r="AC56" s="237">
        <v>0.6368</v>
      </c>
      <c r="AD56" s="352">
        <v>488.782</v>
      </c>
      <c r="AE56" s="237">
        <v>1</v>
      </c>
      <c r="AF56" s="237">
        <v>0.0115</v>
      </c>
      <c r="AG56" s="352">
        <v>13.125</v>
      </c>
      <c r="AH56" s="246"/>
      <c r="AI56" s="246"/>
      <c r="AJ56" s="355"/>
      <c r="AK56" s="237"/>
      <c r="AL56" s="237"/>
      <c r="AM56" s="363"/>
      <c r="AN56" s="75">
        <f t="shared" si="0"/>
        <v>27</v>
      </c>
      <c r="AO56" s="1">
        <f t="shared" si="1"/>
        <v>5.421399999999999</v>
      </c>
      <c r="AP56" s="1">
        <f t="shared" si="2"/>
        <v>4674.429</v>
      </c>
      <c r="AQ56" s="57" t="s">
        <v>23</v>
      </c>
      <c r="AR56" s="409" t="s">
        <v>101</v>
      </c>
      <c r="AS56" s="410" t="s">
        <v>0</v>
      </c>
      <c r="AT56" s="22"/>
    </row>
    <row r="57" spans="1:46" ht="18.75">
      <c r="A57" s="405"/>
      <c r="B57" s="406"/>
      <c r="C57" s="70" t="s">
        <v>24</v>
      </c>
      <c r="D57" s="252"/>
      <c r="E57" s="252"/>
      <c r="F57" s="357"/>
      <c r="G57" s="252"/>
      <c r="H57" s="252"/>
      <c r="I57" s="361"/>
      <c r="J57" s="77"/>
      <c r="K57" s="2"/>
      <c r="L57" s="2"/>
      <c r="M57" s="2"/>
      <c r="N57" s="2"/>
      <c r="O57" s="80"/>
      <c r="P57" s="255"/>
      <c r="Q57" s="256"/>
      <c r="R57" s="358"/>
      <c r="S57" s="252"/>
      <c r="T57" s="252"/>
      <c r="U57" s="357"/>
      <c r="V57" s="322"/>
      <c r="W57" s="322"/>
      <c r="X57" s="367"/>
      <c r="Y57" s="262">
        <v>5</v>
      </c>
      <c r="Z57" s="252">
        <v>2.7543</v>
      </c>
      <c r="AA57" s="357">
        <v>3127.161</v>
      </c>
      <c r="AB57" s="252">
        <v>7</v>
      </c>
      <c r="AC57" s="252">
        <v>2.2124</v>
      </c>
      <c r="AD57" s="357">
        <v>2697.234</v>
      </c>
      <c r="AE57" s="252"/>
      <c r="AF57" s="252"/>
      <c r="AG57" s="357"/>
      <c r="AH57" s="260"/>
      <c r="AI57" s="260"/>
      <c r="AJ57" s="360"/>
      <c r="AK57" s="252"/>
      <c r="AL57" s="252"/>
      <c r="AM57" s="361"/>
      <c r="AN57" s="5">
        <f t="shared" si="0"/>
        <v>12</v>
      </c>
      <c r="AO57" s="2">
        <f t="shared" si="1"/>
        <v>4.9667</v>
      </c>
      <c r="AP57" s="2">
        <f t="shared" si="2"/>
        <v>5824.395</v>
      </c>
      <c r="AQ57" s="58" t="s">
        <v>24</v>
      </c>
      <c r="AR57" s="411"/>
      <c r="AS57" s="412"/>
      <c r="AT57" s="22"/>
    </row>
    <row r="58" spans="1:46" ht="18.75">
      <c r="A58" s="23" t="s">
        <v>0</v>
      </c>
      <c r="C58" s="111" t="s">
        <v>23</v>
      </c>
      <c r="D58" s="285">
        <v>1543</v>
      </c>
      <c r="E58" s="285">
        <v>74.9461</v>
      </c>
      <c r="F58" s="368">
        <v>25270.354</v>
      </c>
      <c r="G58" s="287">
        <v>1981</v>
      </c>
      <c r="H58" s="285">
        <v>119.1061</v>
      </c>
      <c r="I58" s="369">
        <v>30770.616</v>
      </c>
      <c r="J58" s="5"/>
      <c r="K58" s="3"/>
      <c r="L58" s="3"/>
      <c r="M58" s="3"/>
      <c r="N58" s="3"/>
      <c r="O58" s="120"/>
      <c r="P58" s="288"/>
      <c r="Q58" s="289"/>
      <c r="R58" s="370"/>
      <c r="S58" s="287"/>
      <c r="T58" s="285"/>
      <c r="U58" s="371"/>
      <c r="V58" s="372"/>
      <c r="W58" s="373"/>
      <c r="X58" s="374"/>
      <c r="Y58" s="299">
        <v>117</v>
      </c>
      <c r="Z58" s="285">
        <v>6.4022</v>
      </c>
      <c r="AA58" s="368">
        <v>1509.743</v>
      </c>
      <c r="AB58" s="287">
        <v>66</v>
      </c>
      <c r="AC58" s="285">
        <v>3.1823</v>
      </c>
      <c r="AD58" s="368">
        <v>1220.837</v>
      </c>
      <c r="AE58" s="287">
        <v>796</v>
      </c>
      <c r="AF58" s="285">
        <v>87.1111</v>
      </c>
      <c r="AG58" s="371">
        <v>23926.667</v>
      </c>
      <c r="AH58" s="297">
        <v>906</v>
      </c>
      <c r="AI58" s="297">
        <v>95.2957</v>
      </c>
      <c r="AJ58" s="375">
        <v>30625.276</v>
      </c>
      <c r="AK58" s="287">
        <v>769</v>
      </c>
      <c r="AL58" s="285">
        <v>30.7815</v>
      </c>
      <c r="AM58" s="369">
        <v>15418.189</v>
      </c>
      <c r="AN58" s="138">
        <f t="shared" si="0"/>
        <v>6178</v>
      </c>
      <c r="AO58" s="5">
        <f t="shared" si="1"/>
        <v>416.825</v>
      </c>
      <c r="AP58" s="3">
        <f t="shared" si="2"/>
        <v>128741.682</v>
      </c>
      <c r="AQ58" s="59" t="s">
        <v>23</v>
      </c>
      <c r="AR58" s="60"/>
      <c r="AS58" s="45" t="s">
        <v>0</v>
      </c>
      <c r="AT58" s="22"/>
    </row>
    <row r="59" spans="1:46" ht="18.75">
      <c r="A59" s="401" t="s">
        <v>62</v>
      </c>
      <c r="B59" s="402"/>
      <c r="C59" s="49" t="s">
        <v>63</v>
      </c>
      <c r="D59" s="239"/>
      <c r="E59" s="237"/>
      <c r="F59" s="363"/>
      <c r="G59" s="239"/>
      <c r="H59" s="237"/>
      <c r="I59" s="363"/>
      <c r="J59" s="75"/>
      <c r="K59" s="13"/>
      <c r="L59" s="1"/>
      <c r="M59" s="1"/>
      <c r="N59" s="13"/>
      <c r="O59" s="79"/>
      <c r="P59" s="240"/>
      <c r="Q59" s="241"/>
      <c r="R59" s="354"/>
      <c r="S59" s="239"/>
      <c r="T59" s="237"/>
      <c r="U59" s="352"/>
      <c r="V59" s="318"/>
      <c r="W59" s="241"/>
      <c r="X59" s="354"/>
      <c r="Y59" s="266"/>
      <c r="Z59" s="237"/>
      <c r="AA59" s="363"/>
      <c r="AB59" s="239"/>
      <c r="AC59" s="237"/>
      <c r="AD59" s="363"/>
      <c r="AE59" s="239"/>
      <c r="AF59" s="237"/>
      <c r="AG59" s="363"/>
      <c r="AH59" s="245"/>
      <c r="AI59" s="246"/>
      <c r="AJ59" s="376"/>
      <c r="AK59" s="239"/>
      <c r="AL59" s="237"/>
      <c r="AM59" s="363"/>
      <c r="AN59" s="139">
        <f t="shared" si="0"/>
        <v>0</v>
      </c>
      <c r="AO59" s="75">
        <f t="shared" si="1"/>
        <v>0</v>
      </c>
      <c r="AP59" s="1">
        <f t="shared" si="2"/>
        <v>0</v>
      </c>
      <c r="AQ59" s="59" t="s">
        <v>63</v>
      </c>
      <c r="AR59" s="407" t="s">
        <v>62</v>
      </c>
      <c r="AS59" s="408"/>
      <c r="AT59" s="22"/>
    </row>
    <row r="60" spans="1:46" ht="18.75">
      <c r="A60" s="36"/>
      <c r="B60" s="37"/>
      <c r="C60" s="47" t="s">
        <v>24</v>
      </c>
      <c r="D60" s="254">
        <v>74</v>
      </c>
      <c r="E60" s="252">
        <v>2.4557</v>
      </c>
      <c r="F60" s="361">
        <v>1052.363</v>
      </c>
      <c r="G60" s="254">
        <v>86</v>
      </c>
      <c r="H60" s="252">
        <v>2.9719</v>
      </c>
      <c r="I60" s="361">
        <v>1187.94</v>
      </c>
      <c r="J60" s="77"/>
      <c r="K60" s="2"/>
      <c r="L60" s="2"/>
      <c r="M60" s="2"/>
      <c r="N60" s="2"/>
      <c r="O60" s="80"/>
      <c r="P60" s="255"/>
      <c r="Q60" s="256"/>
      <c r="R60" s="359"/>
      <c r="S60" s="254"/>
      <c r="T60" s="252"/>
      <c r="U60" s="357"/>
      <c r="V60" s="317"/>
      <c r="W60" s="256"/>
      <c r="X60" s="359"/>
      <c r="Y60" s="262"/>
      <c r="Z60" s="252"/>
      <c r="AA60" s="361"/>
      <c r="AB60" s="254"/>
      <c r="AC60" s="252"/>
      <c r="AD60" s="361"/>
      <c r="AE60" s="254"/>
      <c r="AF60" s="252"/>
      <c r="AG60" s="361"/>
      <c r="AH60" s="259"/>
      <c r="AI60" s="260"/>
      <c r="AJ60" s="377"/>
      <c r="AK60" s="254">
        <v>2</v>
      </c>
      <c r="AL60" s="252">
        <v>0.2445</v>
      </c>
      <c r="AM60" s="361">
        <v>221.808</v>
      </c>
      <c r="AN60" s="140">
        <f t="shared" si="0"/>
        <v>162</v>
      </c>
      <c r="AO60" s="77">
        <f t="shared" si="1"/>
        <v>5.6721</v>
      </c>
      <c r="AP60" s="2">
        <f t="shared" si="2"/>
        <v>2462.111</v>
      </c>
      <c r="AQ60" s="58" t="s">
        <v>24</v>
      </c>
      <c r="AR60" s="37"/>
      <c r="AS60" s="52"/>
      <c r="AT60" s="22"/>
    </row>
    <row r="61" spans="1:46" ht="18.75">
      <c r="A61" s="23" t="s">
        <v>0</v>
      </c>
      <c r="C61" s="71" t="s">
        <v>23</v>
      </c>
      <c r="D61" s="3">
        <f aca="true" t="shared" si="3" ref="D61:AM61">+D6+D8+D10+D12+D14+D16+D18+D20+D22+D24+D26+D28+D30+D32+D34+D36+D38+D40+D42+D44+D46+D48+D50+D52+D54+D56+D58</f>
        <v>1903</v>
      </c>
      <c r="E61" s="3">
        <f t="shared" si="3"/>
        <v>867.9761</v>
      </c>
      <c r="F61" s="3">
        <f t="shared" si="3"/>
        <v>400823.87499999994</v>
      </c>
      <c r="G61" s="3">
        <f t="shared" si="3"/>
        <v>2117</v>
      </c>
      <c r="H61" s="3">
        <f t="shared" si="3"/>
        <v>755.0142999999999</v>
      </c>
      <c r="I61" s="3">
        <f t="shared" si="3"/>
        <v>318941.131</v>
      </c>
      <c r="J61" s="3">
        <f t="shared" si="3"/>
        <v>0</v>
      </c>
      <c r="K61" s="3">
        <f t="shared" si="3"/>
        <v>0</v>
      </c>
      <c r="L61" s="3">
        <f t="shared" si="3"/>
        <v>0</v>
      </c>
      <c r="M61" s="3">
        <f t="shared" si="3"/>
        <v>0</v>
      </c>
      <c r="N61" s="3">
        <f t="shared" si="3"/>
        <v>0</v>
      </c>
      <c r="O61" s="3">
        <f t="shared" si="3"/>
        <v>0</v>
      </c>
      <c r="P61" s="3">
        <f t="shared" si="3"/>
        <v>0</v>
      </c>
      <c r="Q61" s="3">
        <f t="shared" si="3"/>
        <v>0</v>
      </c>
      <c r="R61" s="3">
        <f t="shared" si="3"/>
        <v>0</v>
      </c>
      <c r="S61" s="3">
        <f t="shared" si="3"/>
        <v>0</v>
      </c>
      <c r="T61" s="3">
        <f t="shared" si="3"/>
        <v>0</v>
      </c>
      <c r="U61" s="3">
        <f t="shared" si="3"/>
        <v>0</v>
      </c>
      <c r="V61" s="3">
        <f t="shared" si="3"/>
        <v>7</v>
      </c>
      <c r="W61" s="3">
        <f t="shared" si="3"/>
        <v>151.30160000000004</v>
      </c>
      <c r="X61" s="120">
        <f t="shared" si="3"/>
        <v>62678.174999999996</v>
      </c>
      <c r="Y61" s="5">
        <f t="shared" si="3"/>
        <v>255</v>
      </c>
      <c r="Z61" s="3">
        <f t="shared" si="3"/>
        <v>269.9647</v>
      </c>
      <c r="AA61" s="3">
        <f t="shared" si="3"/>
        <v>76736.48000000001</v>
      </c>
      <c r="AB61" s="3">
        <f t="shared" si="3"/>
        <v>217</v>
      </c>
      <c r="AC61" s="3">
        <f t="shared" si="3"/>
        <v>154.5829</v>
      </c>
      <c r="AD61" s="3">
        <f t="shared" si="3"/>
        <v>33653.779</v>
      </c>
      <c r="AE61" s="3">
        <f t="shared" si="3"/>
        <v>1032</v>
      </c>
      <c r="AF61" s="3">
        <f t="shared" si="3"/>
        <v>894.0912</v>
      </c>
      <c r="AG61" s="3">
        <f t="shared" si="3"/>
        <v>242379.24800000002</v>
      </c>
      <c r="AH61" s="3">
        <f t="shared" si="3"/>
        <v>1185</v>
      </c>
      <c r="AI61" s="3">
        <f t="shared" si="3"/>
        <v>1113.9915</v>
      </c>
      <c r="AJ61" s="3">
        <f t="shared" si="3"/>
        <v>393995.2249999999</v>
      </c>
      <c r="AK61" s="3">
        <f t="shared" si="3"/>
        <v>1094</v>
      </c>
      <c r="AL61" s="3">
        <f t="shared" si="3"/>
        <v>845.3512999999999</v>
      </c>
      <c r="AM61" s="3">
        <f t="shared" si="3"/>
        <v>360687.362</v>
      </c>
      <c r="AN61" s="3">
        <f t="shared" si="0"/>
        <v>7810</v>
      </c>
      <c r="AO61" s="3">
        <f t="shared" si="1"/>
        <v>5052.2736</v>
      </c>
      <c r="AP61" s="3">
        <f t="shared" si="2"/>
        <v>1889895.275</v>
      </c>
      <c r="AQ61" s="59" t="s">
        <v>23</v>
      </c>
      <c r="AR61" s="61"/>
      <c r="AS61" s="45" t="s">
        <v>0</v>
      </c>
      <c r="AT61" s="22"/>
    </row>
    <row r="62" spans="1:46" ht="18.75">
      <c r="A62" s="413" t="s">
        <v>102</v>
      </c>
      <c r="B62" s="414" t="s">
        <v>64</v>
      </c>
      <c r="C62" s="69" t="s">
        <v>63</v>
      </c>
      <c r="D62" s="1">
        <f>D59</f>
        <v>0</v>
      </c>
      <c r="E62" s="1">
        <f>E59</f>
        <v>0</v>
      </c>
      <c r="F62" s="1">
        <f>F59</f>
        <v>0</v>
      </c>
      <c r="G62" s="1">
        <f>G59</f>
        <v>0</v>
      </c>
      <c r="H62" s="1">
        <f>+H59</f>
        <v>0</v>
      </c>
      <c r="I62" s="1">
        <f>+I59</f>
        <v>0</v>
      </c>
      <c r="J62" s="1">
        <f>+J59</f>
        <v>0</v>
      </c>
      <c r="K62" s="1">
        <f>+K59</f>
        <v>0</v>
      </c>
      <c r="L62" s="1">
        <f>+L59</f>
        <v>0</v>
      </c>
      <c r="M62" s="1">
        <f>M59</f>
        <v>0</v>
      </c>
      <c r="N62" s="1">
        <f>N59</f>
        <v>0</v>
      </c>
      <c r="O62" s="1">
        <f>O59</f>
        <v>0</v>
      </c>
      <c r="P62" s="1">
        <f aca="true" t="shared" si="4" ref="P62:AM62">P59</f>
        <v>0</v>
      </c>
      <c r="Q62" s="1">
        <f t="shared" si="4"/>
        <v>0</v>
      </c>
      <c r="R62" s="1">
        <f t="shared" si="4"/>
        <v>0</v>
      </c>
      <c r="S62" s="1">
        <f t="shared" si="4"/>
        <v>0</v>
      </c>
      <c r="T62" s="1">
        <f t="shared" si="4"/>
        <v>0</v>
      </c>
      <c r="U62" s="1">
        <f t="shared" si="4"/>
        <v>0</v>
      </c>
      <c r="V62" s="1">
        <f t="shared" si="4"/>
        <v>0</v>
      </c>
      <c r="W62" s="1">
        <f t="shared" si="4"/>
        <v>0</v>
      </c>
      <c r="X62" s="79">
        <f t="shared" si="4"/>
        <v>0</v>
      </c>
      <c r="Y62" s="75">
        <f t="shared" si="4"/>
        <v>0</v>
      </c>
      <c r="Z62" s="1">
        <f t="shared" si="4"/>
        <v>0</v>
      </c>
      <c r="AA62" s="1">
        <f t="shared" si="4"/>
        <v>0</v>
      </c>
      <c r="AB62" s="1">
        <f t="shared" si="4"/>
        <v>0</v>
      </c>
      <c r="AC62" s="1">
        <f t="shared" si="4"/>
        <v>0</v>
      </c>
      <c r="AD62" s="1">
        <f t="shared" si="4"/>
        <v>0</v>
      </c>
      <c r="AE62" s="1">
        <f t="shared" si="4"/>
        <v>0</v>
      </c>
      <c r="AF62" s="1">
        <f t="shared" si="4"/>
        <v>0</v>
      </c>
      <c r="AG62" s="1">
        <f t="shared" si="4"/>
        <v>0</v>
      </c>
      <c r="AH62" s="1">
        <f t="shared" si="4"/>
        <v>0</v>
      </c>
      <c r="AI62" s="1">
        <f t="shared" si="4"/>
        <v>0</v>
      </c>
      <c r="AJ62" s="1">
        <f t="shared" si="4"/>
        <v>0</v>
      </c>
      <c r="AK62" s="1">
        <f t="shared" si="4"/>
        <v>0</v>
      </c>
      <c r="AL62" s="1">
        <f t="shared" si="4"/>
        <v>0</v>
      </c>
      <c r="AM62" s="1">
        <f t="shared" si="4"/>
        <v>0</v>
      </c>
      <c r="AN62" s="1">
        <f t="shared" si="0"/>
        <v>0</v>
      </c>
      <c r="AO62" s="1">
        <f t="shared" si="1"/>
        <v>0</v>
      </c>
      <c r="AP62" s="1">
        <f t="shared" si="2"/>
        <v>0</v>
      </c>
      <c r="AQ62" s="59" t="s">
        <v>63</v>
      </c>
      <c r="AR62" s="399" t="s">
        <v>103</v>
      </c>
      <c r="AS62" s="400"/>
      <c r="AT62" s="22"/>
    </row>
    <row r="63" spans="1:46" ht="18.75">
      <c r="A63" s="36"/>
      <c r="B63" s="37"/>
      <c r="C63" s="70" t="s">
        <v>24</v>
      </c>
      <c r="D63" s="2">
        <f>D7+D9+D11+D13+D15+D17+D19+D21+D23+D25+D27+D29+D31+D33+D35+D37+D39+D41+D43+D45+D47+D49+D51+D53+D55+D57+D60</f>
        <v>115</v>
      </c>
      <c r="E63" s="2">
        <f aca="true" t="shared" si="5" ref="E63:AM63">E7+E9+E11+E13+E15+E17+E19+E21+E23+E25+E27+E29+E31+E33+E35+E37+E39+E41+E43+E45+E47+E49+E51+E53+E55+E57+E60</f>
        <v>365.64869999999996</v>
      </c>
      <c r="F63" s="2">
        <f t="shared" si="5"/>
        <v>77370.999</v>
      </c>
      <c r="G63" s="2">
        <f t="shared" si="5"/>
        <v>135</v>
      </c>
      <c r="H63" s="2">
        <f t="shared" si="5"/>
        <v>356.8214</v>
      </c>
      <c r="I63" s="2">
        <f t="shared" si="5"/>
        <v>122973.61800000002</v>
      </c>
      <c r="J63" s="2">
        <f t="shared" si="5"/>
        <v>0</v>
      </c>
      <c r="K63" s="2">
        <f t="shared" si="5"/>
        <v>0</v>
      </c>
      <c r="L63" s="2">
        <f t="shared" si="5"/>
        <v>0</v>
      </c>
      <c r="M63" s="2">
        <f t="shared" si="5"/>
        <v>0</v>
      </c>
      <c r="N63" s="2">
        <f t="shared" si="5"/>
        <v>0</v>
      </c>
      <c r="O63" s="2">
        <f t="shared" si="5"/>
        <v>0</v>
      </c>
      <c r="P63" s="2">
        <f t="shared" si="5"/>
        <v>0</v>
      </c>
      <c r="Q63" s="2">
        <f t="shared" si="5"/>
        <v>0</v>
      </c>
      <c r="R63" s="2">
        <f t="shared" si="5"/>
        <v>0</v>
      </c>
      <c r="S63" s="2">
        <f t="shared" si="5"/>
        <v>4</v>
      </c>
      <c r="T63" s="2">
        <f t="shared" si="5"/>
        <v>110.7705</v>
      </c>
      <c r="U63" s="2">
        <f t="shared" si="5"/>
        <v>78045.826</v>
      </c>
      <c r="V63" s="2">
        <f t="shared" si="5"/>
        <v>57</v>
      </c>
      <c r="W63" s="2">
        <f t="shared" si="5"/>
        <v>2216.319</v>
      </c>
      <c r="X63" s="80">
        <f t="shared" si="5"/>
        <v>696129.2209999999</v>
      </c>
      <c r="Y63" s="77">
        <f t="shared" si="5"/>
        <v>136</v>
      </c>
      <c r="Z63" s="2">
        <f t="shared" si="5"/>
        <v>2113.2259</v>
      </c>
      <c r="AA63" s="2">
        <f t="shared" si="5"/>
        <v>824964.003</v>
      </c>
      <c r="AB63" s="2">
        <f t="shared" si="5"/>
        <v>249</v>
      </c>
      <c r="AC63" s="2">
        <f t="shared" si="5"/>
        <v>6269.9966</v>
      </c>
      <c r="AD63" s="2">
        <f t="shared" si="5"/>
        <v>1559049.934</v>
      </c>
      <c r="AE63" s="2">
        <f t="shared" si="5"/>
        <v>334</v>
      </c>
      <c r="AF63" s="2">
        <f t="shared" si="5"/>
        <v>5629.553400000001</v>
      </c>
      <c r="AG63" s="2">
        <f t="shared" si="5"/>
        <v>1653748.135</v>
      </c>
      <c r="AH63" s="2">
        <f t="shared" si="5"/>
        <v>231</v>
      </c>
      <c r="AI63" s="2">
        <f t="shared" si="5"/>
        <v>4001.5185</v>
      </c>
      <c r="AJ63" s="2">
        <f t="shared" si="5"/>
        <v>1011458.7649999999</v>
      </c>
      <c r="AK63" s="2">
        <f t="shared" si="5"/>
        <v>40</v>
      </c>
      <c r="AL63" s="2">
        <f t="shared" si="5"/>
        <v>1219.5637999999997</v>
      </c>
      <c r="AM63" s="2">
        <f t="shared" si="5"/>
        <v>126711.77</v>
      </c>
      <c r="AN63" s="8">
        <f t="shared" si="0"/>
        <v>1301</v>
      </c>
      <c r="AO63" s="2">
        <f t="shared" si="1"/>
        <v>22283.4178</v>
      </c>
      <c r="AP63" s="2">
        <f t="shared" si="2"/>
        <v>6150452.270999999</v>
      </c>
      <c r="AQ63" s="58" t="s">
        <v>24</v>
      </c>
      <c r="AR63" s="40"/>
      <c r="AS63" s="52"/>
      <c r="AT63" s="22"/>
    </row>
    <row r="64" spans="1:46" ht="18.75">
      <c r="A64" s="46" t="s">
        <v>65</v>
      </c>
      <c r="B64" s="394" t="s">
        <v>66</v>
      </c>
      <c r="C64" s="49" t="s">
        <v>23</v>
      </c>
      <c r="D64" s="239">
        <v>1203</v>
      </c>
      <c r="E64" s="237">
        <v>139.5731</v>
      </c>
      <c r="F64" s="352">
        <v>116213.736</v>
      </c>
      <c r="G64" s="237">
        <v>1329</v>
      </c>
      <c r="H64" s="237">
        <v>130.6062</v>
      </c>
      <c r="I64" s="352">
        <v>112492.362</v>
      </c>
      <c r="J64" s="1"/>
      <c r="K64" s="1"/>
      <c r="L64" s="1"/>
      <c r="M64" s="1"/>
      <c r="N64" s="1"/>
      <c r="O64" s="79"/>
      <c r="P64" s="240"/>
      <c r="Q64" s="241"/>
      <c r="R64" s="354"/>
      <c r="S64" s="239"/>
      <c r="T64" s="237"/>
      <c r="U64" s="352"/>
      <c r="V64" s="241">
        <v>5</v>
      </c>
      <c r="W64" s="241">
        <v>0.2028</v>
      </c>
      <c r="X64" s="354">
        <v>309.951</v>
      </c>
      <c r="Y64" s="266">
        <v>116</v>
      </c>
      <c r="Z64" s="237">
        <v>2.6938</v>
      </c>
      <c r="AA64" s="363">
        <v>2203.751</v>
      </c>
      <c r="AB64" s="239">
        <v>92</v>
      </c>
      <c r="AC64" s="237">
        <v>2.6523</v>
      </c>
      <c r="AD64" s="352">
        <v>1489.34</v>
      </c>
      <c r="AE64" s="237">
        <v>258</v>
      </c>
      <c r="AF64" s="237">
        <v>18.2055</v>
      </c>
      <c r="AG64" s="363">
        <v>5947.682</v>
      </c>
      <c r="AH64" s="245">
        <v>301</v>
      </c>
      <c r="AI64" s="246">
        <v>33.2457</v>
      </c>
      <c r="AJ64" s="376">
        <v>13755.434</v>
      </c>
      <c r="AK64" s="239">
        <v>553</v>
      </c>
      <c r="AL64" s="237">
        <v>34.9246</v>
      </c>
      <c r="AM64" s="363">
        <v>39986.263</v>
      </c>
      <c r="AN64" s="141">
        <f aca="true" t="shared" si="6" ref="AN64:AP65">+D64+G64+J64+M64+P64+S64+V64+Y64+AB64+AE64+AH64+AK64</f>
        <v>3857</v>
      </c>
      <c r="AO64" s="102">
        <f t="shared" si="6"/>
        <v>362.10400000000004</v>
      </c>
      <c r="AP64" s="1">
        <f t="shared" si="6"/>
        <v>292398.519</v>
      </c>
      <c r="AQ64" s="44" t="s">
        <v>23</v>
      </c>
      <c r="AR64" s="394" t="s">
        <v>66</v>
      </c>
      <c r="AS64" s="62" t="s">
        <v>65</v>
      </c>
      <c r="AT64" s="22"/>
    </row>
    <row r="65" spans="1:46" ht="18.75">
      <c r="A65" s="46"/>
      <c r="B65" s="395"/>
      <c r="C65" s="70" t="s">
        <v>24</v>
      </c>
      <c r="D65" s="252">
        <v>16</v>
      </c>
      <c r="E65" s="252">
        <v>2.9978</v>
      </c>
      <c r="F65" s="357">
        <v>416.88</v>
      </c>
      <c r="G65" s="252">
        <v>20</v>
      </c>
      <c r="H65" s="252">
        <v>1.2193</v>
      </c>
      <c r="I65" s="357">
        <v>389.601</v>
      </c>
      <c r="J65" s="2"/>
      <c r="K65" s="2"/>
      <c r="L65" s="2"/>
      <c r="M65" s="2"/>
      <c r="N65" s="2"/>
      <c r="O65" s="82"/>
      <c r="P65" s="255"/>
      <c r="Q65" s="256"/>
      <c r="R65" s="359"/>
      <c r="S65" s="254"/>
      <c r="T65" s="252"/>
      <c r="U65" s="357"/>
      <c r="V65" s="256"/>
      <c r="W65" s="256"/>
      <c r="X65" s="359"/>
      <c r="Y65" s="262"/>
      <c r="Z65" s="252"/>
      <c r="AA65" s="357"/>
      <c r="AB65" s="252">
        <v>6</v>
      </c>
      <c r="AC65" s="252">
        <v>0.1085</v>
      </c>
      <c r="AD65" s="357">
        <v>185.707</v>
      </c>
      <c r="AE65" s="252">
        <v>11</v>
      </c>
      <c r="AF65" s="252">
        <v>2.539</v>
      </c>
      <c r="AG65" s="357">
        <v>469.41</v>
      </c>
      <c r="AH65" s="260">
        <v>16</v>
      </c>
      <c r="AI65" s="260">
        <v>3.3474</v>
      </c>
      <c r="AJ65" s="360">
        <v>650.868</v>
      </c>
      <c r="AK65" s="252">
        <v>10</v>
      </c>
      <c r="AL65" s="252">
        <v>1.081</v>
      </c>
      <c r="AM65" s="361">
        <v>254.99</v>
      </c>
      <c r="AN65" s="140">
        <f t="shared" si="6"/>
        <v>79</v>
      </c>
      <c r="AO65" s="77">
        <f t="shared" si="6"/>
        <v>11.293000000000001</v>
      </c>
      <c r="AP65" s="2">
        <f t="shared" si="6"/>
        <v>2367.456</v>
      </c>
      <c r="AQ65" s="48" t="s">
        <v>24</v>
      </c>
      <c r="AR65" s="395"/>
      <c r="AS65" s="45"/>
      <c r="AT65" s="22"/>
    </row>
    <row r="66" spans="1:46" ht="18.75">
      <c r="A66" s="46" t="s">
        <v>67</v>
      </c>
      <c r="B66" s="394" t="s">
        <v>68</v>
      </c>
      <c r="C66" s="69" t="s">
        <v>23</v>
      </c>
      <c r="D66" s="237"/>
      <c r="E66" s="237"/>
      <c r="F66" s="352"/>
      <c r="G66" s="237"/>
      <c r="H66" s="237"/>
      <c r="I66" s="352"/>
      <c r="J66" s="1"/>
      <c r="K66" s="1"/>
      <c r="L66" s="1"/>
      <c r="M66" s="1"/>
      <c r="N66" s="1"/>
      <c r="O66" s="79"/>
      <c r="P66" s="240"/>
      <c r="Q66" s="241"/>
      <c r="R66" s="362"/>
      <c r="S66" s="237"/>
      <c r="T66" s="237"/>
      <c r="U66" s="352"/>
      <c r="V66" s="241"/>
      <c r="W66" s="241"/>
      <c r="X66" s="354"/>
      <c r="Y66" s="266"/>
      <c r="Z66" s="237"/>
      <c r="AA66" s="352"/>
      <c r="AB66" s="237"/>
      <c r="AC66" s="237"/>
      <c r="AD66" s="352"/>
      <c r="AE66" s="237"/>
      <c r="AF66" s="237"/>
      <c r="AG66" s="352"/>
      <c r="AH66" s="246"/>
      <c r="AI66" s="246"/>
      <c r="AJ66" s="355"/>
      <c r="AK66" s="237"/>
      <c r="AL66" s="237"/>
      <c r="AM66" s="363"/>
      <c r="AN66" s="139">
        <f aca="true" t="shared" si="7" ref="AN66:AP70">+D66+G66+J66+M66+P66+S66+V66+Y66+AB66+AE66+AH66+AK66</f>
        <v>0</v>
      </c>
      <c r="AO66" s="75">
        <f t="shared" si="7"/>
        <v>0</v>
      </c>
      <c r="AP66" s="1">
        <f t="shared" si="7"/>
        <v>0</v>
      </c>
      <c r="AQ66" s="44" t="s">
        <v>23</v>
      </c>
      <c r="AR66" s="394" t="s">
        <v>68</v>
      </c>
      <c r="AS66" s="45" t="s">
        <v>67</v>
      </c>
      <c r="AT66" s="22"/>
    </row>
    <row r="67" spans="1:46" ht="18.75">
      <c r="A67" s="50" t="s">
        <v>49</v>
      </c>
      <c r="B67" s="395"/>
      <c r="C67" s="70" t="s">
        <v>24</v>
      </c>
      <c r="D67" s="252"/>
      <c r="E67" s="252"/>
      <c r="F67" s="357"/>
      <c r="G67" s="252"/>
      <c r="H67" s="252"/>
      <c r="I67" s="357"/>
      <c r="J67" s="307"/>
      <c r="K67" s="307"/>
      <c r="L67" s="231"/>
      <c r="M67" s="2"/>
      <c r="N67" s="2"/>
      <c r="O67" s="80"/>
      <c r="P67" s="255"/>
      <c r="Q67" s="256"/>
      <c r="R67" s="358"/>
      <c r="S67" s="252"/>
      <c r="T67" s="252"/>
      <c r="U67" s="357"/>
      <c r="V67" s="256"/>
      <c r="W67" s="256"/>
      <c r="X67" s="359"/>
      <c r="Y67" s="262"/>
      <c r="Z67" s="252"/>
      <c r="AA67" s="357"/>
      <c r="AB67" s="252"/>
      <c r="AC67" s="252"/>
      <c r="AD67" s="357"/>
      <c r="AE67" s="252"/>
      <c r="AF67" s="252"/>
      <c r="AG67" s="357"/>
      <c r="AH67" s="260"/>
      <c r="AI67" s="260"/>
      <c r="AJ67" s="360"/>
      <c r="AK67" s="252"/>
      <c r="AL67" s="252"/>
      <c r="AM67" s="357"/>
      <c r="AN67" s="114">
        <f t="shared" si="7"/>
        <v>0</v>
      </c>
      <c r="AO67" s="77">
        <f t="shared" si="7"/>
        <v>0</v>
      </c>
      <c r="AP67" s="2">
        <f t="shared" si="7"/>
        <v>0</v>
      </c>
      <c r="AQ67" s="51" t="s">
        <v>24</v>
      </c>
      <c r="AR67" s="395"/>
      <c r="AS67" s="52" t="s">
        <v>49</v>
      </c>
      <c r="AT67" s="22"/>
    </row>
    <row r="68" spans="1:46" s="195" customFormat="1" ht="18.75">
      <c r="A68" s="415" t="s">
        <v>110</v>
      </c>
      <c r="B68" s="416"/>
      <c r="C68" s="212" t="s">
        <v>23</v>
      </c>
      <c r="D68" s="168">
        <f>+D61+D64+D66</f>
        <v>3106</v>
      </c>
      <c r="E68" s="168">
        <f>+E61+E64+E66</f>
        <v>1007.5491999999999</v>
      </c>
      <c r="F68" s="168">
        <f>+F61+F64+F66</f>
        <v>517037.6109999999</v>
      </c>
      <c r="G68" s="202">
        <f>+G61+G64+G66</f>
        <v>3446</v>
      </c>
      <c r="H68" s="182">
        <f aca="true" t="shared" si="8" ref="H68:AN68">+H61+H64+H66</f>
        <v>885.6205</v>
      </c>
      <c r="I68" s="184">
        <f t="shared" si="8"/>
        <v>431433.493</v>
      </c>
      <c r="J68" s="185">
        <f>+J61+J64+J66</f>
        <v>0</v>
      </c>
      <c r="K68" s="186">
        <f>+K61+K64+K66</f>
        <v>0</v>
      </c>
      <c r="L68" s="187">
        <f>+L61+L64+L66</f>
        <v>0</v>
      </c>
      <c r="M68" s="182">
        <f t="shared" si="8"/>
        <v>0</v>
      </c>
      <c r="N68" s="168">
        <f t="shared" si="8"/>
        <v>0</v>
      </c>
      <c r="O68" s="188">
        <f t="shared" si="8"/>
        <v>0</v>
      </c>
      <c r="P68" s="182">
        <f aca="true" t="shared" si="9" ref="P68:X68">+P61+P64+P66</f>
        <v>0</v>
      </c>
      <c r="Q68" s="168">
        <f t="shared" si="9"/>
        <v>0</v>
      </c>
      <c r="R68" s="189">
        <f t="shared" si="9"/>
        <v>0</v>
      </c>
      <c r="S68" s="168">
        <f t="shared" si="9"/>
        <v>0</v>
      </c>
      <c r="T68" s="168">
        <f t="shared" si="9"/>
        <v>0</v>
      </c>
      <c r="U68" s="188">
        <f t="shared" si="9"/>
        <v>0</v>
      </c>
      <c r="V68" s="182">
        <f t="shared" si="9"/>
        <v>12</v>
      </c>
      <c r="W68" s="168">
        <f t="shared" si="9"/>
        <v>151.50440000000003</v>
      </c>
      <c r="X68" s="188">
        <f t="shared" si="9"/>
        <v>62988.126</v>
      </c>
      <c r="Y68" s="182">
        <f t="shared" si="8"/>
        <v>371</v>
      </c>
      <c r="Z68" s="168">
        <f t="shared" si="8"/>
        <v>272.6585</v>
      </c>
      <c r="AA68" s="168">
        <f t="shared" si="8"/>
        <v>78940.23100000001</v>
      </c>
      <c r="AB68" s="190">
        <f t="shared" si="8"/>
        <v>309</v>
      </c>
      <c r="AC68" s="182">
        <f t="shared" si="8"/>
        <v>157.2352</v>
      </c>
      <c r="AD68" s="188">
        <f t="shared" si="8"/>
        <v>35143.119</v>
      </c>
      <c r="AE68" s="182">
        <f t="shared" si="8"/>
        <v>1290</v>
      </c>
      <c r="AF68" s="168">
        <f>+AF61+AF64+AF66</f>
        <v>912.2967</v>
      </c>
      <c r="AG68" s="188">
        <f t="shared" si="8"/>
        <v>248326.93000000002</v>
      </c>
      <c r="AH68" s="182">
        <f>+AH61+AH64+AH66</f>
        <v>1486</v>
      </c>
      <c r="AI68" s="168">
        <f>+AI61+AI64+AI66</f>
        <v>1147.2372</v>
      </c>
      <c r="AJ68" s="188">
        <f>+AJ61+AJ64+AJ66</f>
        <v>407750.6589999999</v>
      </c>
      <c r="AK68" s="182">
        <f t="shared" si="8"/>
        <v>1647</v>
      </c>
      <c r="AL68" s="168">
        <f t="shared" si="8"/>
        <v>880.2758999999999</v>
      </c>
      <c r="AM68" s="168">
        <f t="shared" si="8"/>
        <v>400673.625</v>
      </c>
      <c r="AN68" s="202">
        <f t="shared" si="8"/>
        <v>11667</v>
      </c>
      <c r="AO68" s="182">
        <f t="shared" si="7"/>
        <v>5414.377599999999</v>
      </c>
      <c r="AP68" s="168">
        <f t="shared" si="7"/>
        <v>2182293.7939999998</v>
      </c>
      <c r="AQ68" s="193" t="s">
        <v>23</v>
      </c>
      <c r="AR68" s="422" t="s">
        <v>77</v>
      </c>
      <c r="AS68" s="423"/>
      <c r="AT68" s="194"/>
    </row>
    <row r="69" spans="1:46" s="195" customFormat="1" ht="18.75">
      <c r="A69" s="417"/>
      <c r="B69" s="418"/>
      <c r="C69" s="214" t="s">
        <v>24</v>
      </c>
      <c r="D69" s="175">
        <f>+D63+D65+D67</f>
        <v>131</v>
      </c>
      <c r="E69" s="175">
        <f>+E63+E65+E67</f>
        <v>368.64649999999995</v>
      </c>
      <c r="F69" s="198">
        <f>+F63+F65+F67</f>
        <v>77787.879</v>
      </c>
      <c r="G69" s="197">
        <f aca="true" t="shared" si="10" ref="G69:AG69">+G63+G65+G67</f>
        <v>155</v>
      </c>
      <c r="H69" s="175">
        <f t="shared" si="10"/>
        <v>358.04069999999996</v>
      </c>
      <c r="I69" s="198">
        <f t="shared" si="10"/>
        <v>123363.21900000001</v>
      </c>
      <c r="J69" s="199">
        <f>+J63+J65+J67</f>
        <v>0</v>
      </c>
      <c r="K69" s="200">
        <f>+K63+K65+K67</f>
        <v>0</v>
      </c>
      <c r="L69" s="200">
        <f>+L63+L65+L67</f>
        <v>0</v>
      </c>
      <c r="M69" s="175">
        <f t="shared" si="10"/>
        <v>0</v>
      </c>
      <c r="N69" s="175">
        <f t="shared" si="10"/>
        <v>0</v>
      </c>
      <c r="O69" s="175">
        <f t="shared" si="10"/>
        <v>0</v>
      </c>
      <c r="P69" s="175">
        <f t="shared" si="10"/>
        <v>0</v>
      </c>
      <c r="Q69" s="175">
        <f t="shared" si="10"/>
        <v>0</v>
      </c>
      <c r="R69" s="201">
        <f t="shared" si="10"/>
        <v>0</v>
      </c>
      <c r="S69" s="175">
        <f aca="true" t="shared" si="11" ref="S69:X69">+S63+S65+S67</f>
        <v>4</v>
      </c>
      <c r="T69" s="175">
        <f t="shared" si="11"/>
        <v>110.7705</v>
      </c>
      <c r="U69" s="201">
        <f t="shared" si="11"/>
        <v>78045.826</v>
      </c>
      <c r="V69" s="175">
        <f t="shared" si="11"/>
        <v>57</v>
      </c>
      <c r="W69" s="175">
        <f t="shared" si="11"/>
        <v>2216.319</v>
      </c>
      <c r="X69" s="198">
        <f t="shared" si="11"/>
        <v>696129.2209999999</v>
      </c>
      <c r="Y69" s="197">
        <f t="shared" si="10"/>
        <v>136</v>
      </c>
      <c r="Z69" s="175">
        <f t="shared" si="10"/>
        <v>2113.2259</v>
      </c>
      <c r="AA69" s="175">
        <f t="shared" si="10"/>
        <v>824964.003</v>
      </c>
      <c r="AB69" s="202">
        <f t="shared" si="10"/>
        <v>255</v>
      </c>
      <c r="AC69" s="197">
        <f t="shared" si="10"/>
        <v>6270.105100000001</v>
      </c>
      <c r="AD69" s="175">
        <f t="shared" si="10"/>
        <v>1559235.6409999998</v>
      </c>
      <c r="AE69" s="175">
        <f t="shared" si="10"/>
        <v>345</v>
      </c>
      <c r="AF69" s="175">
        <f t="shared" si="10"/>
        <v>5632.0924</v>
      </c>
      <c r="AG69" s="198">
        <f t="shared" si="10"/>
        <v>1654217.545</v>
      </c>
      <c r="AH69" s="175">
        <f aca="true" t="shared" si="12" ref="AH69:AN69">+AH63+AH65+AH67</f>
        <v>247</v>
      </c>
      <c r="AI69" s="175">
        <f t="shared" si="12"/>
        <v>4004.8659000000002</v>
      </c>
      <c r="AJ69" s="198">
        <f t="shared" si="12"/>
        <v>1012109.6329999999</v>
      </c>
      <c r="AK69" s="175">
        <f t="shared" si="12"/>
        <v>50</v>
      </c>
      <c r="AL69" s="175">
        <f t="shared" si="12"/>
        <v>1220.6447999999996</v>
      </c>
      <c r="AM69" s="198">
        <f t="shared" si="12"/>
        <v>126966.76000000001</v>
      </c>
      <c r="AN69" s="197">
        <f t="shared" si="12"/>
        <v>1380</v>
      </c>
      <c r="AO69" s="175">
        <f t="shared" si="7"/>
        <v>22294.7108</v>
      </c>
      <c r="AP69" s="175">
        <f t="shared" si="7"/>
        <v>6152819.727</v>
      </c>
      <c r="AQ69" s="206" t="s">
        <v>24</v>
      </c>
      <c r="AR69" s="424"/>
      <c r="AS69" s="425"/>
      <c r="AT69" s="194"/>
    </row>
    <row r="70" spans="1:46" s="195" customFormat="1" ht="19.5" thickBot="1">
      <c r="A70" s="429" t="s">
        <v>106</v>
      </c>
      <c r="B70" s="430" t="s">
        <v>69</v>
      </c>
      <c r="C70" s="208"/>
      <c r="D70" s="179"/>
      <c r="E70" s="179"/>
      <c r="F70" s="209"/>
      <c r="G70" s="208"/>
      <c r="H70" s="179"/>
      <c r="I70" s="209"/>
      <c r="J70" s="208"/>
      <c r="K70" s="179"/>
      <c r="L70" s="179"/>
      <c r="M70" s="179"/>
      <c r="N70" s="179"/>
      <c r="O70" s="179"/>
      <c r="P70" s="179"/>
      <c r="Q70" s="179"/>
      <c r="R70" s="180"/>
      <c r="S70" s="179"/>
      <c r="T70" s="179"/>
      <c r="U70" s="180"/>
      <c r="V70" s="179"/>
      <c r="W70" s="179"/>
      <c r="X70" s="209"/>
      <c r="Y70" s="208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>
        <f>+D70+G70+J70+M70+P70+S70+V70+Y70+AB70+AE70+AH70+AK70</f>
        <v>0</v>
      </c>
      <c r="AO70" s="179">
        <f>+E70+H70+K70+N70+Q70+T70+W70+Z70+AC70+AF70+AI70+AL70</f>
        <v>0</v>
      </c>
      <c r="AP70" s="179">
        <f t="shared" si="7"/>
        <v>0</v>
      </c>
      <c r="AQ70" s="426" t="s">
        <v>106</v>
      </c>
      <c r="AR70" s="427" t="s">
        <v>69</v>
      </c>
      <c r="AS70" s="428"/>
      <c r="AT70" s="194"/>
    </row>
    <row r="71" spans="1:46" s="195" customFormat="1" ht="19.5" thickBot="1">
      <c r="A71" s="431" t="s">
        <v>108</v>
      </c>
      <c r="B71" s="432" t="s">
        <v>70</v>
      </c>
      <c r="C71" s="208"/>
      <c r="D71" s="179">
        <f>D68+D69</f>
        <v>3237</v>
      </c>
      <c r="E71" s="179">
        <f>E68+E69</f>
        <v>1376.1956999999998</v>
      </c>
      <c r="F71" s="209">
        <f>F68+F69</f>
        <v>594825.4899999999</v>
      </c>
      <c r="G71" s="208">
        <f aca="true" t="shared" si="13" ref="G71:AM71">G68+G69</f>
        <v>3601</v>
      </c>
      <c r="H71" s="179">
        <f t="shared" si="13"/>
        <v>1243.6612</v>
      </c>
      <c r="I71" s="179">
        <f t="shared" si="13"/>
        <v>554796.712</v>
      </c>
      <c r="J71" s="179">
        <f t="shared" si="13"/>
        <v>0</v>
      </c>
      <c r="K71" s="179">
        <f t="shared" si="13"/>
        <v>0</v>
      </c>
      <c r="L71" s="179">
        <f t="shared" si="13"/>
        <v>0</v>
      </c>
      <c r="M71" s="179">
        <f t="shared" si="13"/>
        <v>0</v>
      </c>
      <c r="N71" s="179">
        <f t="shared" si="13"/>
        <v>0</v>
      </c>
      <c r="O71" s="179">
        <f t="shared" si="13"/>
        <v>0</v>
      </c>
      <c r="P71" s="210">
        <f aca="true" t="shared" si="14" ref="P71:X71">P68+P69+P70</f>
        <v>0</v>
      </c>
      <c r="Q71" s="210">
        <f t="shared" si="14"/>
        <v>0</v>
      </c>
      <c r="R71" s="211">
        <f t="shared" si="14"/>
        <v>0</v>
      </c>
      <c r="S71" s="210">
        <f t="shared" si="14"/>
        <v>4</v>
      </c>
      <c r="T71" s="210">
        <f t="shared" si="14"/>
        <v>110.7705</v>
      </c>
      <c r="U71" s="180">
        <f t="shared" si="14"/>
        <v>78045.826</v>
      </c>
      <c r="V71" s="179">
        <f t="shared" si="14"/>
        <v>69</v>
      </c>
      <c r="W71" s="179">
        <f t="shared" si="14"/>
        <v>2367.8234</v>
      </c>
      <c r="X71" s="209">
        <f t="shared" si="14"/>
        <v>759117.347</v>
      </c>
      <c r="Y71" s="208">
        <f t="shared" si="13"/>
        <v>507</v>
      </c>
      <c r="Z71" s="179">
        <f t="shared" si="13"/>
        <v>2385.8844</v>
      </c>
      <c r="AA71" s="179">
        <f t="shared" si="13"/>
        <v>903904.234</v>
      </c>
      <c r="AB71" s="179">
        <f t="shared" si="13"/>
        <v>564</v>
      </c>
      <c r="AC71" s="179">
        <f t="shared" si="13"/>
        <v>6427.340300000001</v>
      </c>
      <c r="AD71" s="179">
        <f t="shared" si="13"/>
        <v>1594378.7599999998</v>
      </c>
      <c r="AE71" s="179">
        <f t="shared" si="13"/>
        <v>1635</v>
      </c>
      <c r="AF71" s="179">
        <f>AF68+AF69</f>
        <v>6544.3891</v>
      </c>
      <c r="AG71" s="179">
        <f t="shared" si="13"/>
        <v>1902544.4749999999</v>
      </c>
      <c r="AH71" s="211">
        <f>AH68+AH69</f>
        <v>1733</v>
      </c>
      <c r="AI71" s="211">
        <f>AI68+AI69</f>
        <v>5152.1031</v>
      </c>
      <c r="AJ71" s="211">
        <f>AJ68+AJ69</f>
        <v>1419860.292</v>
      </c>
      <c r="AK71" s="179">
        <f t="shared" si="13"/>
        <v>1697</v>
      </c>
      <c r="AL71" s="179">
        <f t="shared" si="13"/>
        <v>2100.9206999999997</v>
      </c>
      <c r="AM71" s="179">
        <f t="shared" si="13"/>
        <v>527640.385</v>
      </c>
      <c r="AN71" s="179">
        <f>+D71+G71+J71+M71+P71+S71+V71+Y71+AB71+AE71+AH71+AK71</f>
        <v>13047</v>
      </c>
      <c r="AO71" s="179">
        <f>+E71+H71+K71+N71+Q71+T71+W71+Z71+AC71+AF71+AI71+AL71</f>
        <v>27709.0884</v>
      </c>
      <c r="AP71" s="179">
        <f>+F71+I71+L71+O71+R71+U71+X71+AA71+AD71+AG71+AJ71+AM71</f>
        <v>8335113.521</v>
      </c>
      <c r="AQ71" s="419" t="s">
        <v>108</v>
      </c>
      <c r="AR71" s="420" t="s">
        <v>70</v>
      </c>
      <c r="AS71" s="421" t="s">
        <v>0</v>
      </c>
      <c r="AT71" s="194"/>
    </row>
    <row r="72" spans="15:44" ht="18.75">
      <c r="O72" s="99"/>
      <c r="P72" s="309"/>
      <c r="Q72" s="309"/>
      <c r="R72" s="310"/>
      <c r="S72" s="311"/>
      <c r="T72" s="311"/>
      <c r="U72" s="275"/>
      <c r="V72" s="15"/>
      <c r="X72" s="389" t="s">
        <v>88</v>
      </c>
      <c r="AH72" s="312"/>
      <c r="AI72" s="312"/>
      <c r="AJ72" s="313"/>
      <c r="AN72" s="64"/>
      <c r="AR72" s="63" t="s">
        <v>88</v>
      </c>
    </row>
    <row r="73" spans="13:36" ht="18.75">
      <c r="M73" s="5"/>
      <c r="O73" s="5"/>
      <c r="P73" s="97"/>
      <c r="Q73" s="97"/>
      <c r="R73" s="97"/>
      <c r="S73" s="98"/>
      <c r="T73" s="98"/>
      <c r="U73" s="98"/>
      <c r="V73" s="30"/>
      <c r="AG73" s="5"/>
      <c r="AH73" s="109"/>
      <c r="AI73" s="109"/>
      <c r="AJ73" s="110"/>
    </row>
    <row r="74" spans="13:38" ht="18.75">
      <c r="M74" s="5"/>
      <c r="O74" s="5"/>
      <c r="P74" s="97"/>
      <c r="Q74" s="97"/>
      <c r="R74" s="97"/>
      <c r="S74" s="30"/>
      <c r="T74" s="30"/>
      <c r="AG74" s="5"/>
      <c r="AH74" s="5"/>
      <c r="AI74" s="5"/>
      <c r="AJ74" s="5"/>
      <c r="AK74" s="5"/>
      <c r="AL74" s="5"/>
    </row>
    <row r="75" spans="13:38" ht="18.75">
      <c r="M75" s="5"/>
      <c r="O75" s="5"/>
      <c r="P75" s="97"/>
      <c r="Q75" s="97"/>
      <c r="R75" s="97"/>
      <c r="S75" s="30"/>
      <c r="AG75" s="5"/>
      <c r="AH75" s="5"/>
      <c r="AI75" s="5"/>
      <c r="AJ75" s="5"/>
      <c r="AK75" s="5"/>
      <c r="AL75" s="5"/>
    </row>
    <row r="76" spans="13:36" ht="18.75">
      <c r="M76" s="5"/>
      <c r="P76" s="97"/>
      <c r="Q76" s="97"/>
      <c r="R76" s="97"/>
      <c r="S76" s="30"/>
      <c r="AG76" s="5"/>
      <c r="AH76" s="5"/>
      <c r="AJ76" s="5"/>
    </row>
    <row r="77" spans="13:36" ht="18.75">
      <c r="M77" s="5"/>
      <c r="P77" s="97"/>
      <c r="Q77" s="97"/>
      <c r="R77" s="97"/>
      <c r="S77" s="30"/>
      <c r="AH77" s="5"/>
      <c r="AJ77" s="5"/>
    </row>
    <row r="78" spans="13:19" ht="18.75">
      <c r="M78" s="5"/>
      <c r="P78" s="97"/>
      <c r="Q78" s="97"/>
      <c r="R78" s="97"/>
      <c r="S78" s="30"/>
    </row>
    <row r="79" spans="13:19" ht="18.75">
      <c r="M79" s="5"/>
      <c r="P79" s="97"/>
      <c r="Q79" s="97"/>
      <c r="R79" s="97"/>
      <c r="S79" s="30"/>
    </row>
    <row r="80" spans="13:19" ht="18.75">
      <c r="M80" s="5"/>
      <c r="P80" s="97"/>
      <c r="Q80" s="97"/>
      <c r="R80" s="97"/>
      <c r="S80" s="30"/>
    </row>
    <row r="81" spans="13:19" ht="18.75">
      <c r="M81" s="5"/>
      <c r="P81" s="97"/>
      <c r="Q81" s="97"/>
      <c r="R81" s="97"/>
      <c r="S81" s="30"/>
    </row>
    <row r="82" spans="13:19" ht="18.75">
      <c r="M82" s="5"/>
      <c r="P82" s="97"/>
      <c r="Q82" s="97"/>
      <c r="R82" s="97"/>
      <c r="S82" s="30"/>
    </row>
    <row r="83" spans="13:19" ht="18.75">
      <c r="M83" s="5"/>
      <c r="P83" s="97"/>
      <c r="Q83" s="97"/>
      <c r="R83" s="97"/>
      <c r="S83" s="30"/>
    </row>
    <row r="84" spans="13:19" ht="18.75">
      <c r="M84" s="5"/>
      <c r="P84" s="97"/>
      <c r="Q84" s="97"/>
      <c r="R84" s="97"/>
      <c r="S84" s="30"/>
    </row>
    <row r="85" spans="3:19" ht="18.75">
      <c r="C85" s="22"/>
      <c r="D85" s="5"/>
      <c r="M85" s="5"/>
      <c r="P85" s="97"/>
      <c r="Q85" s="97"/>
      <c r="R85" s="97"/>
      <c r="S85" s="30"/>
    </row>
    <row r="86" spans="3:19" ht="18.75">
      <c r="C86" s="22"/>
      <c r="D86" s="5"/>
      <c r="M86" s="5"/>
      <c r="P86" s="97"/>
      <c r="Q86" s="97"/>
      <c r="R86" s="97"/>
      <c r="S86" s="30"/>
    </row>
    <row r="87" spans="3:19" ht="18.75">
      <c r="C87" s="22"/>
      <c r="D87" s="5"/>
      <c r="M87" s="5"/>
      <c r="P87" s="97"/>
      <c r="Q87" s="97"/>
      <c r="R87" s="97"/>
      <c r="S87" s="30"/>
    </row>
    <row r="88" spans="3:19" ht="18.75">
      <c r="C88" s="22"/>
      <c r="D88" s="5"/>
      <c r="M88" s="5"/>
      <c r="P88" s="97"/>
      <c r="Q88" s="97"/>
      <c r="R88" s="97"/>
      <c r="S88" s="30"/>
    </row>
    <row r="89" spans="3:19" ht="18.75">
      <c r="C89" s="22"/>
      <c r="D89" s="5"/>
      <c r="M89" s="5"/>
      <c r="P89" s="97"/>
      <c r="Q89" s="97"/>
      <c r="R89" s="97"/>
      <c r="S89" s="30"/>
    </row>
    <row r="90" spans="3:19" ht="18.75">
      <c r="C90" s="22"/>
      <c r="D90" s="5"/>
      <c r="M90" s="5"/>
      <c r="P90" s="97"/>
      <c r="Q90" s="97"/>
      <c r="R90" s="97"/>
      <c r="S90" s="30"/>
    </row>
    <row r="91" spans="3:19" ht="18.75">
      <c r="C91" s="22"/>
      <c r="D91" s="5"/>
      <c r="M91" s="5"/>
      <c r="P91" s="97"/>
      <c r="Q91" s="97"/>
      <c r="R91" s="97"/>
      <c r="S91" s="30"/>
    </row>
    <row r="92" spans="3:19" ht="18.75">
      <c r="C92" s="22"/>
      <c r="D92" s="5"/>
      <c r="M92" s="5"/>
      <c r="P92" s="97"/>
      <c r="Q92" s="97"/>
      <c r="R92" s="97"/>
      <c r="S92" s="30"/>
    </row>
    <row r="93" spans="3:18" ht="18.75">
      <c r="C93" s="22"/>
      <c r="D93" s="5"/>
      <c r="M93" s="5"/>
      <c r="P93" s="97"/>
      <c r="Q93" s="97"/>
      <c r="R93" s="97"/>
    </row>
    <row r="94" spans="3:18" ht="18.75">
      <c r="C94" s="22"/>
      <c r="D94" s="5"/>
      <c r="M94" s="5"/>
      <c r="P94" s="5"/>
      <c r="Q94" s="5"/>
      <c r="R94" s="5"/>
    </row>
    <row r="95" spans="3:16" ht="18.75">
      <c r="C95" s="22"/>
      <c r="D95" s="5"/>
      <c r="M95" s="5"/>
      <c r="P95" s="5"/>
    </row>
    <row r="96" spans="3:13" ht="18.75">
      <c r="C96" s="22"/>
      <c r="D96" s="5"/>
      <c r="M96" s="5"/>
    </row>
    <row r="97" ht="18.75">
      <c r="M97" s="5"/>
    </row>
    <row r="98" ht="18.75">
      <c r="M98" s="5"/>
    </row>
    <row r="99" ht="18.75">
      <c r="M99" s="5"/>
    </row>
    <row r="100" ht="18.75">
      <c r="M100" s="5"/>
    </row>
  </sheetData>
  <sheetProtection/>
  <mergeCells count="67">
    <mergeCell ref="A1:X1"/>
    <mergeCell ref="AQ71:AS71"/>
    <mergeCell ref="A68:B69"/>
    <mergeCell ref="A70:B70"/>
    <mergeCell ref="A71:B71"/>
    <mergeCell ref="AR62:AS62"/>
    <mergeCell ref="AR64:AR65"/>
    <mergeCell ref="AR66:AR67"/>
    <mergeCell ref="AQ70:AS70"/>
    <mergeCell ref="B64:B65"/>
    <mergeCell ref="B66:B67"/>
    <mergeCell ref="AR68:AS69"/>
    <mergeCell ref="AR48:AR49"/>
    <mergeCell ref="AR50:AR51"/>
    <mergeCell ref="AR52:AR53"/>
    <mergeCell ref="AR54:AR55"/>
    <mergeCell ref="AR56:AS57"/>
    <mergeCell ref="AR59:AS59"/>
    <mergeCell ref="A62:B62"/>
    <mergeCell ref="B54:B55"/>
    <mergeCell ref="AR46:AR47"/>
    <mergeCell ref="AR24:AR25"/>
    <mergeCell ref="AR26:AR27"/>
    <mergeCell ref="AR28:AR29"/>
    <mergeCell ref="AR30:AR31"/>
    <mergeCell ref="AR32:AR33"/>
    <mergeCell ref="AR34:AR35"/>
    <mergeCell ref="AR36:AR37"/>
    <mergeCell ref="AR38:AR39"/>
    <mergeCell ref="AR40:AR41"/>
    <mergeCell ref="AR14:AR15"/>
    <mergeCell ref="AR16:AR17"/>
    <mergeCell ref="AR18:AR19"/>
    <mergeCell ref="AR6:AR7"/>
    <mergeCell ref="AR8:AR9"/>
    <mergeCell ref="AR10:AR11"/>
    <mergeCell ref="AR12:AR13"/>
    <mergeCell ref="B38:B39"/>
    <mergeCell ref="B40:B41"/>
    <mergeCell ref="B42:B43"/>
    <mergeCell ref="B44:B45"/>
    <mergeCell ref="AR20:AR21"/>
    <mergeCell ref="AR22:AR23"/>
    <mergeCell ref="AR44:AR45"/>
    <mergeCell ref="AR42:AR43"/>
    <mergeCell ref="B46:B47"/>
    <mergeCell ref="B48:B49"/>
    <mergeCell ref="B50:B51"/>
    <mergeCell ref="B52:B53"/>
    <mergeCell ref="A56:B57"/>
    <mergeCell ref="A59:B59"/>
    <mergeCell ref="B18:B19"/>
    <mergeCell ref="B20:B21"/>
    <mergeCell ref="B34:B35"/>
    <mergeCell ref="B36:B37"/>
    <mergeCell ref="B22:B23"/>
    <mergeCell ref="B24:B25"/>
    <mergeCell ref="B26:B27"/>
    <mergeCell ref="B28:B29"/>
    <mergeCell ref="B30:B31"/>
    <mergeCell ref="B32:B33"/>
    <mergeCell ref="B14:B15"/>
    <mergeCell ref="B16:B17"/>
    <mergeCell ref="B6:B7"/>
    <mergeCell ref="B8:B9"/>
    <mergeCell ref="B10:B11"/>
    <mergeCell ref="B12:B13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5" r:id="rId1"/>
  <colBreaks count="1" manualBreakCount="1">
    <brk id="24" max="7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V101"/>
  <sheetViews>
    <sheetView zoomScale="60" zoomScaleNormal="60" zoomScalePageLayoutView="0" workbookViewId="0" topLeftCell="A1">
      <pane xSplit="3" ySplit="5" topLeftCell="D46" activePane="bottomRight" state="frozen"/>
      <selection pane="topLeft"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ColWidth="10.625" defaultRowHeight="13.5"/>
  <cols>
    <col min="1" max="1" width="5.75390625" style="16" customWidth="1"/>
    <col min="2" max="2" width="20.625" style="16" customWidth="1"/>
    <col min="3" max="3" width="9.625" style="16" customWidth="1"/>
    <col min="4" max="5" width="14.125" style="15" customWidth="1"/>
    <col min="6" max="6" width="20.375" style="15" customWidth="1"/>
    <col min="7" max="8" width="14.125" style="15" customWidth="1"/>
    <col min="9" max="9" width="20.375" style="15" customWidth="1"/>
    <col min="10" max="11" width="14.125" style="15" customWidth="1"/>
    <col min="12" max="12" width="20.375" style="15" customWidth="1"/>
    <col min="13" max="14" width="14.125" style="15" customWidth="1"/>
    <col min="15" max="15" width="20.375" style="15" customWidth="1"/>
    <col min="16" max="17" width="14.125" style="15" customWidth="1"/>
    <col min="18" max="18" width="20.375" style="15" customWidth="1"/>
    <col min="19" max="20" width="14.125" style="17" customWidth="1"/>
    <col min="21" max="21" width="20.375" style="17" customWidth="1"/>
    <col min="22" max="23" width="14.125" style="17" customWidth="1"/>
    <col min="24" max="24" width="20.375" style="17" customWidth="1"/>
    <col min="25" max="26" width="14.125" style="15" customWidth="1"/>
    <col min="27" max="27" width="20.375" style="15" customWidth="1"/>
    <col min="28" max="29" width="14.125" style="15" customWidth="1"/>
    <col min="30" max="30" width="20.375" style="15" customWidth="1"/>
    <col min="31" max="32" width="14.125" style="15" customWidth="1"/>
    <col min="33" max="33" width="20.375" style="15" customWidth="1"/>
    <col min="34" max="35" width="14.125" style="15" customWidth="1"/>
    <col min="36" max="36" width="20.375" style="15" customWidth="1"/>
    <col min="37" max="38" width="14.125" style="15" customWidth="1"/>
    <col min="39" max="39" width="20.375" style="15" customWidth="1"/>
    <col min="40" max="41" width="14.125" style="15" customWidth="1"/>
    <col min="42" max="42" width="20.375" style="15" customWidth="1"/>
    <col min="43" max="43" width="9.50390625" style="16" customWidth="1"/>
    <col min="44" max="44" width="22.625" style="16" customWidth="1"/>
    <col min="45" max="45" width="5.875" style="16" customWidth="1"/>
    <col min="46" max="16384" width="10.625" style="16" customWidth="1"/>
  </cols>
  <sheetData>
    <row r="1" spans="1:24" ht="32.25">
      <c r="A1" s="393"/>
      <c r="B1" s="393"/>
      <c r="C1" s="393"/>
      <c r="D1" s="393" t="s">
        <v>0</v>
      </c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</row>
    <row r="2" spans="1:45" ht="19.5" thickBot="1">
      <c r="A2" s="18" t="s">
        <v>73</v>
      </c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216" t="s">
        <v>73</v>
      </c>
      <c r="Z2" s="216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21"/>
      <c r="AR2" s="22"/>
      <c r="AS2" s="22"/>
    </row>
    <row r="3" spans="1:46" ht="18.75">
      <c r="A3" s="23"/>
      <c r="D3" s="24" t="s">
        <v>2</v>
      </c>
      <c r="E3" s="25"/>
      <c r="F3" s="25"/>
      <c r="G3" s="24" t="s">
        <v>3</v>
      </c>
      <c r="H3" s="25"/>
      <c r="I3" s="25"/>
      <c r="J3" s="24" t="s">
        <v>4</v>
      </c>
      <c r="K3" s="25"/>
      <c r="L3" s="25"/>
      <c r="M3" s="24" t="s">
        <v>5</v>
      </c>
      <c r="N3" s="25"/>
      <c r="O3" s="25"/>
      <c r="P3" s="24" t="s">
        <v>6</v>
      </c>
      <c r="Q3" s="25"/>
      <c r="R3" s="25"/>
      <c r="S3" s="24" t="s">
        <v>85</v>
      </c>
      <c r="T3" s="25"/>
      <c r="U3" s="25"/>
      <c r="V3" s="26" t="s">
        <v>83</v>
      </c>
      <c r="W3" s="65"/>
      <c r="X3" s="66"/>
      <c r="Y3" s="26" t="s">
        <v>9</v>
      </c>
      <c r="Z3" s="25"/>
      <c r="AA3" s="25"/>
      <c r="AB3" s="24" t="s">
        <v>10</v>
      </c>
      <c r="AC3" s="25"/>
      <c r="AD3" s="25"/>
      <c r="AE3" s="24" t="s">
        <v>11</v>
      </c>
      <c r="AF3" s="25"/>
      <c r="AG3" s="25"/>
      <c r="AH3" s="24" t="s">
        <v>12</v>
      </c>
      <c r="AI3" s="25"/>
      <c r="AJ3" s="25"/>
      <c r="AK3" s="24" t="s">
        <v>13</v>
      </c>
      <c r="AL3" s="25"/>
      <c r="AM3" s="25"/>
      <c r="AN3" s="24" t="s">
        <v>14</v>
      </c>
      <c r="AO3" s="25"/>
      <c r="AP3" s="25"/>
      <c r="AQ3" s="27"/>
      <c r="AR3" s="28"/>
      <c r="AS3" s="29"/>
      <c r="AT3" s="22"/>
    </row>
    <row r="4" spans="1:46" ht="18.75">
      <c r="A4" s="23"/>
      <c r="D4" s="31" t="s">
        <v>15</v>
      </c>
      <c r="E4" s="31" t="s">
        <v>16</v>
      </c>
      <c r="F4" s="31" t="s">
        <v>17</v>
      </c>
      <c r="G4" s="31" t="s">
        <v>15</v>
      </c>
      <c r="H4" s="31" t="s">
        <v>16</v>
      </c>
      <c r="I4" s="31" t="s">
        <v>17</v>
      </c>
      <c r="J4" s="31" t="s">
        <v>15</v>
      </c>
      <c r="K4" s="31" t="s">
        <v>16</v>
      </c>
      <c r="L4" s="31" t="s">
        <v>17</v>
      </c>
      <c r="M4" s="31" t="s">
        <v>15</v>
      </c>
      <c r="N4" s="31" t="s">
        <v>16</v>
      </c>
      <c r="O4" s="31" t="s">
        <v>17</v>
      </c>
      <c r="P4" s="31" t="s">
        <v>15</v>
      </c>
      <c r="Q4" s="31" t="s">
        <v>16</v>
      </c>
      <c r="R4" s="31" t="s">
        <v>17</v>
      </c>
      <c r="S4" s="31" t="s">
        <v>15</v>
      </c>
      <c r="T4" s="31" t="s">
        <v>16</v>
      </c>
      <c r="U4" s="31" t="s">
        <v>17</v>
      </c>
      <c r="V4" s="31" t="s">
        <v>15</v>
      </c>
      <c r="W4" s="31" t="s">
        <v>16</v>
      </c>
      <c r="X4" s="67" t="s">
        <v>17</v>
      </c>
      <c r="Y4" s="31" t="s">
        <v>15</v>
      </c>
      <c r="Z4" s="31" t="s">
        <v>16</v>
      </c>
      <c r="AA4" s="31" t="s">
        <v>17</v>
      </c>
      <c r="AB4" s="31" t="s">
        <v>15</v>
      </c>
      <c r="AC4" s="31" t="s">
        <v>16</v>
      </c>
      <c r="AD4" s="31" t="s">
        <v>17</v>
      </c>
      <c r="AE4" s="31" t="s">
        <v>15</v>
      </c>
      <c r="AF4" s="31" t="s">
        <v>16</v>
      </c>
      <c r="AG4" s="31" t="s">
        <v>17</v>
      </c>
      <c r="AH4" s="31" t="s">
        <v>15</v>
      </c>
      <c r="AI4" s="31" t="s">
        <v>16</v>
      </c>
      <c r="AJ4" s="31" t="s">
        <v>17</v>
      </c>
      <c r="AK4" s="31" t="s">
        <v>15</v>
      </c>
      <c r="AL4" s="31" t="s">
        <v>16</v>
      </c>
      <c r="AM4" s="31" t="s">
        <v>17</v>
      </c>
      <c r="AN4" s="31" t="s">
        <v>15</v>
      </c>
      <c r="AO4" s="31" t="s">
        <v>16</v>
      </c>
      <c r="AP4" s="31" t="s">
        <v>17</v>
      </c>
      <c r="AQ4" s="34"/>
      <c r="AR4" s="22"/>
      <c r="AS4" s="35"/>
      <c r="AT4" s="22"/>
    </row>
    <row r="5" spans="1:48" ht="18.75">
      <c r="A5" s="36"/>
      <c r="B5" s="37"/>
      <c r="C5" s="37"/>
      <c r="D5" s="38" t="s">
        <v>18</v>
      </c>
      <c r="E5" s="38" t="s">
        <v>19</v>
      </c>
      <c r="F5" s="38" t="s">
        <v>20</v>
      </c>
      <c r="G5" s="38" t="s">
        <v>18</v>
      </c>
      <c r="H5" s="38" t="s">
        <v>19</v>
      </c>
      <c r="I5" s="38" t="s">
        <v>20</v>
      </c>
      <c r="J5" s="38" t="s">
        <v>18</v>
      </c>
      <c r="K5" s="38" t="s">
        <v>19</v>
      </c>
      <c r="L5" s="105" t="s">
        <v>20</v>
      </c>
      <c r="M5" s="119" t="s">
        <v>18</v>
      </c>
      <c r="N5" s="38" t="s">
        <v>19</v>
      </c>
      <c r="O5" s="105" t="s">
        <v>20</v>
      </c>
      <c r="P5" s="119" t="s">
        <v>18</v>
      </c>
      <c r="Q5" s="38" t="s">
        <v>19</v>
      </c>
      <c r="R5" s="105" t="s">
        <v>20</v>
      </c>
      <c r="S5" s="119" t="s">
        <v>18</v>
      </c>
      <c r="T5" s="38" t="s">
        <v>19</v>
      </c>
      <c r="U5" s="105" t="s">
        <v>20</v>
      </c>
      <c r="V5" s="104" t="s">
        <v>18</v>
      </c>
      <c r="W5" s="38" t="s">
        <v>19</v>
      </c>
      <c r="X5" s="68" t="s">
        <v>20</v>
      </c>
      <c r="Y5" s="38" t="s">
        <v>18</v>
      </c>
      <c r="Z5" s="38" t="s">
        <v>19</v>
      </c>
      <c r="AA5" s="105" t="s">
        <v>20</v>
      </c>
      <c r="AB5" s="119" t="s">
        <v>18</v>
      </c>
      <c r="AC5" s="38" t="s">
        <v>19</v>
      </c>
      <c r="AD5" s="38" t="s">
        <v>20</v>
      </c>
      <c r="AE5" s="38" t="s">
        <v>18</v>
      </c>
      <c r="AF5" s="38" t="s">
        <v>19</v>
      </c>
      <c r="AG5" s="38" t="s">
        <v>20</v>
      </c>
      <c r="AH5" s="38" t="s">
        <v>18</v>
      </c>
      <c r="AI5" s="38" t="s">
        <v>19</v>
      </c>
      <c r="AJ5" s="38" t="s">
        <v>20</v>
      </c>
      <c r="AK5" s="38" t="s">
        <v>18</v>
      </c>
      <c r="AL5" s="38" t="s">
        <v>19</v>
      </c>
      <c r="AM5" s="105" t="s">
        <v>20</v>
      </c>
      <c r="AN5" s="119" t="s">
        <v>18</v>
      </c>
      <c r="AO5" s="38" t="s">
        <v>19</v>
      </c>
      <c r="AP5" s="38" t="s">
        <v>20</v>
      </c>
      <c r="AQ5" s="40"/>
      <c r="AR5" s="37"/>
      <c r="AS5" s="41"/>
      <c r="AT5" s="107"/>
      <c r="AU5" s="22"/>
      <c r="AV5" s="22"/>
    </row>
    <row r="6" spans="1:48" ht="18.75">
      <c r="A6" s="46" t="s">
        <v>21</v>
      </c>
      <c r="B6" s="394" t="s">
        <v>22</v>
      </c>
      <c r="C6" s="69" t="s">
        <v>23</v>
      </c>
      <c r="D6" s="237"/>
      <c r="E6" s="237"/>
      <c r="F6" s="237"/>
      <c r="G6" s="237"/>
      <c r="H6" s="237"/>
      <c r="I6" s="237"/>
      <c r="J6" s="1"/>
      <c r="K6" s="1"/>
      <c r="L6" s="1"/>
      <c r="M6" s="1"/>
      <c r="N6" s="1"/>
      <c r="O6" s="79"/>
      <c r="P6" s="240"/>
      <c r="Q6" s="241"/>
      <c r="R6" s="241"/>
      <c r="S6" s="237"/>
      <c r="T6" s="237"/>
      <c r="U6" s="243"/>
      <c r="V6" s="331"/>
      <c r="W6" s="332"/>
      <c r="X6" s="333"/>
      <c r="Y6" s="237"/>
      <c r="Z6" s="237"/>
      <c r="AA6" s="237"/>
      <c r="AB6" s="237">
        <v>0</v>
      </c>
      <c r="AC6" s="237">
        <v>0</v>
      </c>
      <c r="AD6" s="237">
        <v>0</v>
      </c>
      <c r="AE6" s="237">
        <v>1</v>
      </c>
      <c r="AF6" s="237">
        <v>238.277</v>
      </c>
      <c r="AG6" s="237">
        <v>40659.589</v>
      </c>
      <c r="AH6" s="246"/>
      <c r="AI6" s="246"/>
      <c r="AJ6" s="246"/>
      <c r="AK6" s="237"/>
      <c r="AL6" s="237"/>
      <c r="AM6" s="237"/>
      <c r="AN6" s="75">
        <f>+D6+G6+J6+M6+P6+S6+V6+Y6+AB6+AE6+AH6+AK6</f>
        <v>1</v>
      </c>
      <c r="AO6" s="1">
        <f>+E6+H6+K6+N6+Q6+T6+W6+Z6+AC6+AF6+AI6+AL6</f>
        <v>238.277</v>
      </c>
      <c r="AP6" s="1">
        <f>+F6+I6+L6+O6+R6+U6+X6+AA6+AD6+AG6+AJ6+AM6</f>
        <v>40659.589</v>
      </c>
      <c r="AQ6" s="44" t="s">
        <v>23</v>
      </c>
      <c r="AR6" s="394" t="s">
        <v>22</v>
      </c>
      <c r="AS6" s="45" t="s">
        <v>21</v>
      </c>
      <c r="AT6" s="22"/>
      <c r="AV6" s="22"/>
    </row>
    <row r="7" spans="1:46" ht="18.75">
      <c r="A7" s="46"/>
      <c r="B7" s="395"/>
      <c r="C7" s="70" t="s">
        <v>24</v>
      </c>
      <c r="D7" s="252"/>
      <c r="E7" s="252"/>
      <c r="F7" s="252"/>
      <c r="G7" s="252">
        <v>3</v>
      </c>
      <c r="H7" s="252">
        <v>527.125</v>
      </c>
      <c r="I7" s="252">
        <v>17627.739</v>
      </c>
      <c r="J7" s="2"/>
      <c r="K7" s="2"/>
      <c r="L7" s="2"/>
      <c r="M7" s="2"/>
      <c r="N7" s="2"/>
      <c r="O7" s="80"/>
      <c r="P7" s="255"/>
      <c r="Q7" s="256"/>
      <c r="R7" s="256"/>
      <c r="S7" s="252"/>
      <c r="T7" s="252"/>
      <c r="U7" s="253"/>
      <c r="V7" s="334">
        <v>1</v>
      </c>
      <c r="W7" s="335">
        <v>23.991</v>
      </c>
      <c r="X7" s="336">
        <v>17562.45</v>
      </c>
      <c r="Y7" s="252">
        <v>3</v>
      </c>
      <c r="Z7" s="252">
        <v>468.172</v>
      </c>
      <c r="AA7" s="252">
        <v>70265.92</v>
      </c>
      <c r="AB7" s="252">
        <v>4</v>
      </c>
      <c r="AC7" s="252">
        <v>1256.694</v>
      </c>
      <c r="AD7" s="252">
        <v>188826.784</v>
      </c>
      <c r="AE7" s="252">
        <v>3</v>
      </c>
      <c r="AF7" s="252">
        <v>808.854</v>
      </c>
      <c r="AG7" s="252">
        <v>124986.054</v>
      </c>
      <c r="AH7" s="260"/>
      <c r="AI7" s="260"/>
      <c r="AJ7" s="260"/>
      <c r="AK7" s="252"/>
      <c r="AL7" s="252"/>
      <c r="AM7" s="252"/>
      <c r="AN7" s="77">
        <f aca="true" t="shared" si="0" ref="AN7:AN63">+D7+G7+J7+M7+P7+S7+V7+Y7+AB7+AE7+AH7+AK7</f>
        <v>14</v>
      </c>
      <c r="AO7" s="2">
        <f aca="true" t="shared" si="1" ref="AO7:AO63">+E7+H7+K7+N7+Q7+T7+W7+Z7+AC7+AF7+AI7+AL7</f>
        <v>3084.8360000000002</v>
      </c>
      <c r="AP7" s="2">
        <f aca="true" t="shared" si="2" ref="AP7:AP63">+F7+I7+L7+O7+R7+U7+X7+AA7+AD7+AG7+AJ7+AM7</f>
        <v>419268.94700000004</v>
      </c>
      <c r="AQ7" s="48" t="s">
        <v>24</v>
      </c>
      <c r="AR7" s="395"/>
      <c r="AS7" s="45"/>
      <c r="AT7" s="22"/>
    </row>
    <row r="8" spans="1:46" ht="18.75">
      <c r="A8" s="46" t="s">
        <v>25</v>
      </c>
      <c r="B8" s="394" t="s">
        <v>26</v>
      </c>
      <c r="C8" s="69" t="s">
        <v>23</v>
      </c>
      <c r="D8" s="237"/>
      <c r="E8" s="237"/>
      <c r="F8" s="237"/>
      <c r="G8" s="237"/>
      <c r="H8" s="237"/>
      <c r="I8" s="237"/>
      <c r="J8" s="1"/>
      <c r="K8" s="1"/>
      <c r="L8" s="1"/>
      <c r="M8" s="1"/>
      <c r="N8" s="1"/>
      <c r="O8" s="79"/>
      <c r="P8" s="240"/>
      <c r="Q8" s="241"/>
      <c r="R8" s="241"/>
      <c r="S8" s="237"/>
      <c r="T8" s="237"/>
      <c r="U8" s="243"/>
      <c r="V8" s="331"/>
      <c r="W8" s="332"/>
      <c r="X8" s="337"/>
      <c r="Y8" s="237"/>
      <c r="Z8" s="237"/>
      <c r="AA8" s="237"/>
      <c r="AB8" s="237">
        <v>0</v>
      </c>
      <c r="AC8" s="237">
        <v>0</v>
      </c>
      <c r="AD8" s="237">
        <v>0</v>
      </c>
      <c r="AE8" s="237"/>
      <c r="AF8" s="237"/>
      <c r="AG8" s="237"/>
      <c r="AH8" s="246"/>
      <c r="AI8" s="246"/>
      <c r="AJ8" s="246"/>
      <c r="AK8" s="237"/>
      <c r="AL8" s="237"/>
      <c r="AM8" s="237"/>
      <c r="AN8" s="75">
        <f t="shared" si="0"/>
        <v>0</v>
      </c>
      <c r="AO8" s="1">
        <f t="shared" si="1"/>
        <v>0</v>
      </c>
      <c r="AP8" s="1">
        <f t="shared" si="2"/>
        <v>0</v>
      </c>
      <c r="AQ8" s="44" t="s">
        <v>23</v>
      </c>
      <c r="AR8" s="394" t="s">
        <v>26</v>
      </c>
      <c r="AS8" s="45" t="s">
        <v>25</v>
      </c>
      <c r="AT8" s="22"/>
    </row>
    <row r="9" spans="1:46" ht="18.75">
      <c r="A9" s="46"/>
      <c r="B9" s="395"/>
      <c r="C9" s="70" t="s">
        <v>24</v>
      </c>
      <c r="D9" s="252">
        <v>4</v>
      </c>
      <c r="E9" s="252">
        <v>925.232</v>
      </c>
      <c r="F9" s="252">
        <v>49667.511</v>
      </c>
      <c r="G9" s="252"/>
      <c r="H9" s="252"/>
      <c r="I9" s="252"/>
      <c r="J9" s="144"/>
      <c r="K9" s="145"/>
      <c r="L9" s="146"/>
      <c r="M9" s="2"/>
      <c r="N9" s="2"/>
      <c r="O9" s="80"/>
      <c r="P9" s="255"/>
      <c r="Q9" s="256"/>
      <c r="R9" s="256"/>
      <c r="S9" s="252"/>
      <c r="T9" s="252"/>
      <c r="U9" s="253"/>
      <c r="V9" s="334"/>
      <c r="W9" s="335"/>
      <c r="X9" s="336"/>
      <c r="Y9" s="252"/>
      <c r="Z9" s="252"/>
      <c r="AA9" s="252"/>
      <c r="AB9" s="252">
        <v>1</v>
      </c>
      <c r="AC9" s="252">
        <v>158.363</v>
      </c>
      <c r="AD9" s="252">
        <v>12381.353</v>
      </c>
      <c r="AE9" s="252">
        <v>1</v>
      </c>
      <c r="AF9" s="252">
        <v>111.399</v>
      </c>
      <c r="AG9" s="252">
        <v>10011.697</v>
      </c>
      <c r="AH9" s="260">
        <v>6</v>
      </c>
      <c r="AI9" s="260">
        <v>268.196</v>
      </c>
      <c r="AJ9" s="260">
        <v>26058.076</v>
      </c>
      <c r="AK9" s="252">
        <v>5</v>
      </c>
      <c r="AL9" s="252">
        <v>131.193</v>
      </c>
      <c r="AM9" s="252">
        <v>20872.568</v>
      </c>
      <c r="AN9" s="77">
        <f t="shared" si="0"/>
        <v>17</v>
      </c>
      <c r="AO9" s="2">
        <f t="shared" si="1"/>
        <v>1594.383</v>
      </c>
      <c r="AP9" s="2">
        <f t="shared" si="2"/>
        <v>118991.205</v>
      </c>
      <c r="AQ9" s="48" t="s">
        <v>24</v>
      </c>
      <c r="AR9" s="395"/>
      <c r="AS9" s="45"/>
      <c r="AT9" s="22"/>
    </row>
    <row r="10" spans="1:46" ht="18.75">
      <c r="A10" s="46" t="s">
        <v>27</v>
      </c>
      <c r="B10" s="394" t="s">
        <v>28</v>
      </c>
      <c r="C10" s="69" t="s">
        <v>23</v>
      </c>
      <c r="D10" s="237"/>
      <c r="E10" s="237"/>
      <c r="F10" s="237"/>
      <c r="G10" s="237"/>
      <c r="H10" s="237"/>
      <c r="I10" s="238"/>
      <c r="J10" s="148"/>
      <c r="K10" s="1"/>
      <c r="L10" s="147"/>
      <c r="M10" s="1"/>
      <c r="N10" s="1"/>
      <c r="O10" s="79"/>
      <c r="P10" s="240"/>
      <c r="Q10" s="241"/>
      <c r="R10" s="241"/>
      <c r="S10" s="237"/>
      <c r="T10" s="237"/>
      <c r="U10" s="243"/>
      <c r="V10" s="331"/>
      <c r="W10" s="332"/>
      <c r="X10" s="337"/>
      <c r="Y10" s="237"/>
      <c r="Z10" s="237"/>
      <c r="AA10" s="237"/>
      <c r="AB10" s="237">
        <v>0</v>
      </c>
      <c r="AC10" s="237">
        <v>0</v>
      </c>
      <c r="AD10" s="237">
        <v>0</v>
      </c>
      <c r="AE10" s="237"/>
      <c r="AF10" s="237"/>
      <c r="AG10" s="237"/>
      <c r="AH10" s="246"/>
      <c r="AI10" s="246"/>
      <c r="AJ10" s="246"/>
      <c r="AK10" s="237"/>
      <c r="AL10" s="237"/>
      <c r="AM10" s="237"/>
      <c r="AN10" s="75">
        <f t="shared" si="0"/>
        <v>0</v>
      </c>
      <c r="AO10" s="1">
        <f t="shared" si="1"/>
        <v>0</v>
      </c>
      <c r="AP10" s="1">
        <f t="shared" si="2"/>
        <v>0</v>
      </c>
      <c r="AQ10" s="44" t="s">
        <v>23</v>
      </c>
      <c r="AR10" s="394" t="s">
        <v>28</v>
      </c>
      <c r="AS10" s="45" t="s">
        <v>27</v>
      </c>
      <c r="AT10" s="22"/>
    </row>
    <row r="11" spans="1:46" ht="18.75">
      <c r="A11" s="50"/>
      <c r="B11" s="395"/>
      <c r="C11" s="70" t="s">
        <v>24</v>
      </c>
      <c r="D11" s="252"/>
      <c r="E11" s="252"/>
      <c r="F11" s="252"/>
      <c r="G11" s="252"/>
      <c r="H11" s="252"/>
      <c r="I11" s="253"/>
      <c r="J11" s="77"/>
      <c r="K11" s="2"/>
      <c r="L11" s="2"/>
      <c r="M11" s="2"/>
      <c r="N11" s="2"/>
      <c r="O11" s="80"/>
      <c r="P11" s="255"/>
      <c r="Q11" s="256"/>
      <c r="R11" s="256"/>
      <c r="S11" s="252"/>
      <c r="T11" s="252"/>
      <c r="U11" s="253"/>
      <c r="V11" s="334"/>
      <c r="W11" s="335"/>
      <c r="X11" s="336"/>
      <c r="Y11" s="252"/>
      <c r="Z11" s="252"/>
      <c r="AA11" s="252"/>
      <c r="AB11" s="252">
        <v>0</v>
      </c>
      <c r="AC11" s="252">
        <v>0</v>
      </c>
      <c r="AD11" s="252">
        <v>0</v>
      </c>
      <c r="AE11" s="252"/>
      <c r="AF11" s="252"/>
      <c r="AG11" s="252"/>
      <c r="AH11" s="260"/>
      <c r="AI11" s="260"/>
      <c r="AJ11" s="260"/>
      <c r="AK11" s="252"/>
      <c r="AL11" s="252"/>
      <c r="AM11" s="252"/>
      <c r="AN11" s="77">
        <f t="shared" si="0"/>
        <v>0</v>
      </c>
      <c r="AO11" s="2">
        <f t="shared" si="1"/>
        <v>0</v>
      </c>
      <c r="AP11" s="2">
        <f t="shared" si="2"/>
        <v>0</v>
      </c>
      <c r="AQ11" s="51" t="s">
        <v>24</v>
      </c>
      <c r="AR11" s="395"/>
      <c r="AS11" s="52"/>
      <c r="AT11" s="22"/>
    </row>
    <row r="12" spans="1:46" ht="18.75">
      <c r="A12" s="46"/>
      <c r="B12" s="394" t="s">
        <v>29</v>
      </c>
      <c r="C12" s="69" t="s">
        <v>23</v>
      </c>
      <c r="D12" s="237"/>
      <c r="E12" s="237"/>
      <c r="F12" s="237"/>
      <c r="G12" s="237"/>
      <c r="H12" s="237"/>
      <c r="I12" s="243"/>
      <c r="J12" s="75"/>
      <c r="K12" s="1"/>
      <c r="L12" s="1"/>
      <c r="M12" s="1"/>
      <c r="N12" s="1"/>
      <c r="O12" s="79"/>
      <c r="P12" s="240"/>
      <c r="Q12" s="241"/>
      <c r="R12" s="241"/>
      <c r="S12" s="237"/>
      <c r="T12" s="237"/>
      <c r="U12" s="243"/>
      <c r="V12" s="331"/>
      <c r="W12" s="332"/>
      <c r="X12" s="337"/>
      <c r="Y12" s="237"/>
      <c r="Z12" s="237"/>
      <c r="AA12" s="237"/>
      <c r="AB12" s="237">
        <v>0</v>
      </c>
      <c r="AC12" s="237">
        <v>0</v>
      </c>
      <c r="AD12" s="237">
        <v>0</v>
      </c>
      <c r="AE12" s="237"/>
      <c r="AF12" s="237"/>
      <c r="AG12" s="237"/>
      <c r="AH12" s="246"/>
      <c r="AI12" s="246"/>
      <c r="AJ12" s="246"/>
      <c r="AK12" s="237"/>
      <c r="AL12" s="237"/>
      <c r="AM12" s="237"/>
      <c r="AN12" s="75">
        <f t="shared" si="0"/>
        <v>0</v>
      </c>
      <c r="AO12" s="1">
        <f t="shared" si="1"/>
        <v>0</v>
      </c>
      <c r="AP12" s="1">
        <f t="shared" si="2"/>
        <v>0</v>
      </c>
      <c r="AQ12" s="44" t="s">
        <v>23</v>
      </c>
      <c r="AR12" s="394" t="s">
        <v>29</v>
      </c>
      <c r="AS12" s="45"/>
      <c r="AT12" s="22"/>
    </row>
    <row r="13" spans="1:46" ht="18.75">
      <c r="A13" s="46" t="s">
        <v>30</v>
      </c>
      <c r="B13" s="395"/>
      <c r="C13" s="70" t="s">
        <v>24</v>
      </c>
      <c r="D13" s="252"/>
      <c r="E13" s="252"/>
      <c r="F13" s="252"/>
      <c r="G13" s="252"/>
      <c r="H13" s="252"/>
      <c r="I13" s="252"/>
      <c r="J13" s="2"/>
      <c r="K13" s="2"/>
      <c r="L13" s="2"/>
      <c r="M13" s="2"/>
      <c r="N13" s="2"/>
      <c r="O13" s="80"/>
      <c r="P13" s="255"/>
      <c r="Q13" s="256"/>
      <c r="R13" s="256"/>
      <c r="S13" s="252"/>
      <c r="T13" s="252"/>
      <c r="U13" s="253"/>
      <c r="V13" s="334"/>
      <c r="W13" s="335"/>
      <c r="X13" s="336"/>
      <c r="Y13" s="252"/>
      <c r="Z13" s="252"/>
      <c r="AA13" s="252"/>
      <c r="AB13" s="252">
        <v>0</v>
      </c>
      <c r="AC13" s="252">
        <v>0</v>
      </c>
      <c r="AD13" s="252">
        <v>0</v>
      </c>
      <c r="AE13" s="252"/>
      <c r="AF13" s="252"/>
      <c r="AG13" s="252"/>
      <c r="AH13" s="260"/>
      <c r="AI13" s="260"/>
      <c r="AJ13" s="260"/>
      <c r="AK13" s="252"/>
      <c r="AL13" s="252"/>
      <c r="AM13" s="252"/>
      <c r="AN13" s="77">
        <f t="shared" si="0"/>
        <v>0</v>
      </c>
      <c r="AO13" s="2">
        <f t="shared" si="1"/>
        <v>0</v>
      </c>
      <c r="AP13" s="2">
        <f t="shared" si="2"/>
        <v>0</v>
      </c>
      <c r="AQ13" s="48" t="s">
        <v>24</v>
      </c>
      <c r="AR13" s="395"/>
      <c r="AS13" s="45" t="s">
        <v>30</v>
      </c>
      <c r="AT13" s="22"/>
    </row>
    <row r="14" spans="1:46" ht="18.75">
      <c r="A14" s="46"/>
      <c r="B14" s="394" t="s">
        <v>31</v>
      </c>
      <c r="C14" s="69" t="s">
        <v>23</v>
      </c>
      <c r="D14" s="237">
        <v>207</v>
      </c>
      <c r="E14" s="237">
        <v>1862.915</v>
      </c>
      <c r="F14" s="237">
        <v>368834.077</v>
      </c>
      <c r="G14" s="237">
        <v>176</v>
      </c>
      <c r="H14" s="237">
        <v>1829.138</v>
      </c>
      <c r="I14" s="237">
        <v>285040.205</v>
      </c>
      <c r="J14" s="1"/>
      <c r="K14" s="1"/>
      <c r="L14" s="1"/>
      <c r="M14" s="1"/>
      <c r="N14" s="1"/>
      <c r="O14" s="79"/>
      <c r="P14" s="240"/>
      <c r="Q14" s="241"/>
      <c r="R14" s="241"/>
      <c r="S14" s="237"/>
      <c r="T14" s="237"/>
      <c r="U14" s="238"/>
      <c r="V14" s="331"/>
      <c r="W14" s="332"/>
      <c r="X14" s="333"/>
      <c r="Y14" s="237"/>
      <c r="Z14" s="237"/>
      <c r="AA14" s="237"/>
      <c r="AB14" s="237">
        <v>185</v>
      </c>
      <c r="AC14" s="237">
        <v>1327.519</v>
      </c>
      <c r="AD14" s="237">
        <v>150091.728</v>
      </c>
      <c r="AE14" s="237">
        <v>254</v>
      </c>
      <c r="AF14" s="237">
        <v>1911.6442</v>
      </c>
      <c r="AG14" s="237">
        <v>215667.707</v>
      </c>
      <c r="AH14" s="246">
        <v>197</v>
      </c>
      <c r="AI14" s="246">
        <v>1401.6424</v>
      </c>
      <c r="AJ14" s="246">
        <v>189781.798</v>
      </c>
      <c r="AK14" s="237">
        <v>207</v>
      </c>
      <c r="AL14" s="237">
        <v>1692.45</v>
      </c>
      <c r="AM14" s="237">
        <v>238819.683</v>
      </c>
      <c r="AN14" s="75">
        <f t="shared" si="0"/>
        <v>1226</v>
      </c>
      <c r="AO14" s="1">
        <f t="shared" si="1"/>
        <v>10025.3086</v>
      </c>
      <c r="AP14" s="1">
        <f t="shared" si="2"/>
        <v>1448235.1979999999</v>
      </c>
      <c r="AQ14" s="44" t="s">
        <v>23</v>
      </c>
      <c r="AR14" s="394" t="s">
        <v>31</v>
      </c>
      <c r="AS14" s="45"/>
      <c r="AT14" s="22"/>
    </row>
    <row r="15" spans="1:46" ht="18.75">
      <c r="A15" s="46" t="s">
        <v>25</v>
      </c>
      <c r="B15" s="395"/>
      <c r="C15" s="70" t="s">
        <v>24</v>
      </c>
      <c r="D15" s="252"/>
      <c r="E15" s="252"/>
      <c r="F15" s="252"/>
      <c r="G15" s="252"/>
      <c r="H15" s="252"/>
      <c r="I15" s="252"/>
      <c r="J15" s="2"/>
      <c r="K15" s="2"/>
      <c r="L15" s="2"/>
      <c r="M15" s="2"/>
      <c r="N15" s="2"/>
      <c r="O15" s="80"/>
      <c r="P15" s="255"/>
      <c r="Q15" s="256"/>
      <c r="R15" s="256"/>
      <c r="S15" s="252"/>
      <c r="T15" s="252"/>
      <c r="U15" s="253"/>
      <c r="V15" s="334"/>
      <c r="W15" s="335"/>
      <c r="X15" s="336"/>
      <c r="Y15" s="252"/>
      <c r="Z15" s="252"/>
      <c r="AA15" s="252"/>
      <c r="AB15" s="252">
        <v>0</v>
      </c>
      <c r="AC15" s="252">
        <v>0</v>
      </c>
      <c r="AD15" s="252">
        <v>0</v>
      </c>
      <c r="AE15" s="252"/>
      <c r="AF15" s="252"/>
      <c r="AG15" s="252"/>
      <c r="AH15" s="260"/>
      <c r="AI15" s="260"/>
      <c r="AJ15" s="260"/>
      <c r="AK15" s="252"/>
      <c r="AL15" s="252"/>
      <c r="AM15" s="252"/>
      <c r="AN15" s="77">
        <f t="shared" si="0"/>
        <v>0</v>
      </c>
      <c r="AO15" s="2">
        <f t="shared" si="1"/>
        <v>0</v>
      </c>
      <c r="AP15" s="2">
        <f t="shared" si="2"/>
        <v>0</v>
      </c>
      <c r="AQ15" s="48" t="s">
        <v>24</v>
      </c>
      <c r="AR15" s="395"/>
      <c r="AS15" s="45" t="s">
        <v>25</v>
      </c>
      <c r="AT15" s="22"/>
    </row>
    <row r="16" spans="1:46" ht="18.75">
      <c r="A16" s="46"/>
      <c r="B16" s="394" t="s">
        <v>32</v>
      </c>
      <c r="C16" s="69" t="s">
        <v>23</v>
      </c>
      <c r="D16" s="237">
        <v>234</v>
      </c>
      <c r="E16" s="237">
        <v>550.282</v>
      </c>
      <c r="F16" s="237">
        <v>128189.886</v>
      </c>
      <c r="G16" s="237">
        <v>210</v>
      </c>
      <c r="H16" s="237">
        <v>875.842</v>
      </c>
      <c r="I16" s="237">
        <v>136676.165</v>
      </c>
      <c r="J16" s="1"/>
      <c r="K16" s="1"/>
      <c r="L16" s="1"/>
      <c r="M16" s="1"/>
      <c r="N16" s="1"/>
      <c r="O16" s="79"/>
      <c r="P16" s="240"/>
      <c r="Q16" s="241"/>
      <c r="R16" s="241"/>
      <c r="S16" s="237"/>
      <c r="T16" s="237"/>
      <c r="U16" s="243"/>
      <c r="V16" s="331"/>
      <c r="W16" s="332"/>
      <c r="X16" s="337"/>
      <c r="Y16" s="237"/>
      <c r="Z16" s="237"/>
      <c r="AA16" s="237"/>
      <c r="AB16" s="237">
        <v>152</v>
      </c>
      <c r="AC16" s="237">
        <v>456.7687</v>
      </c>
      <c r="AD16" s="237">
        <v>69376.287</v>
      </c>
      <c r="AE16" s="237">
        <v>206</v>
      </c>
      <c r="AF16" s="237">
        <v>630.0896</v>
      </c>
      <c r="AG16" s="237">
        <v>102241.065</v>
      </c>
      <c r="AH16" s="246">
        <v>184</v>
      </c>
      <c r="AI16" s="246">
        <v>297.4316</v>
      </c>
      <c r="AJ16" s="246">
        <v>86051.398</v>
      </c>
      <c r="AK16" s="237">
        <v>207</v>
      </c>
      <c r="AL16" s="237">
        <v>277.5579</v>
      </c>
      <c r="AM16" s="237">
        <v>107975.993</v>
      </c>
      <c r="AN16" s="75">
        <f t="shared" si="0"/>
        <v>1193</v>
      </c>
      <c r="AO16" s="1">
        <f t="shared" si="1"/>
        <v>3087.9718000000003</v>
      </c>
      <c r="AP16" s="1">
        <f t="shared" si="2"/>
        <v>630510.794</v>
      </c>
      <c r="AQ16" s="44" t="s">
        <v>23</v>
      </c>
      <c r="AR16" s="394" t="s">
        <v>32</v>
      </c>
      <c r="AS16" s="45"/>
      <c r="AT16" s="22"/>
    </row>
    <row r="17" spans="1:46" ht="18.75">
      <c r="A17" s="46" t="s">
        <v>27</v>
      </c>
      <c r="B17" s="395"/>
      <c r="C17" s="70" t="s">
        <v>24</v>
      </c>
      <c r="D17" s="252"/>
      <c r="E17" s="252"/>
      <c r="F17" s="252"/>
      <c r="G17" s="252"/>
      <c r="H17" s="252"/>
      <c r="I17" s="252"/>
      <c r="J17" s="2"/>
      <c r="K17" s="2"/>
      <c r="L17" s="2"/>
      <c r="M17" s="2"/>
      <c r="N17" s="2"/>
      <c r="O17" s="80"/>
      <c r="P17" s="255"/>
      <c r="Q17" s="256"/>
      <c r="R17" s="256"/>
      <c r="S17" s="252"/>
      <c r="T17" s="252"/>
      <c r="U17" s="253"/>
      <c r="V17" s="334"/>
      <c r="W17" s="335"/>
      <c r="X17" s="336"/>
      <c r="Y17" s="252"/>
      <c r="Z17" s="252"/>
      <c r="AA17" s="252"/>
      <c r="AB17" s="252">
        <v>0</v>
      </c>
      <c r="AC17" s="252">
        <v>0</v>
      </c>
      <c r="AD17" s="252">
        <v>0</v>
      </c>
      <c r="AE17" s="252"/>
      <c r="AF17" s="252"/>
      <c r="AG17" s="252"/>
      <c r="AH17" s="260"/>
      <c r="AI17" s="260"/>
      <c r="AJ17" s="260"/>
      <c r="AK17" s="252"/>
      <c r="AL17" s="252"/>
      <c r="AM17" s="252"/>
      <c r="AN17" s="77">
        <f t="shared" si="0"/>
        <v>0</v>
      </c>
      <c r="AO17" s="2">
        <f t="shared" si="1"/>
        <v>0</v>
      </c>
      <c r="AP17" s="2">
        <f t="shared" si="2"/>
        <v>0</v>
      </c>
      <c r="AQ17" s="48" t="s">
        <v>24</v>
      </c>
      <c r="AR17" s="395"/>
      <c r="AS17" s="45" t="s">
        <v>27</v>
      </c>
      <c r="AT17" s="22"/>
    </row>
    <row r="18" spans="1:46" ht="18.75">
      <c r="A18" s="46"/>
      <c r="B18" s="394" t="s">
        <v>33</v>
      </c>
      <c r="C18" s="69" t="s">
        <v>23</v>
      </c>
      <c r="D18" s="237">
        <v>191</v>
      </c>
      <c r="E18" s="237">
        <v>229.956</v>
      </c>
      <c r="F18" s="237">
        <v>59174.882</v>
      </c>
      <c r="G18" s="237">
        <v>168</v>
      </c>
      <c r="H18" s="237">
        <v>215.864</v>
      </c>
      <c r="I18" s="237">
        <v>57901.828</v>
      </c>
      <c r="J18" s="1"/>
      <c r="K18" s="1"/>
      <c r="L18" s="1"/>
      <c r="M18" s="1"/>
      <c r="N18" s="1"/>
      <c r="O18" s="79"/>
      <c r="P18" s="240"/>
      <c r="Q18" s="241"/>
      <c r="R18" s="241"/>
      <c r="S18" s="237"/>
      <c r="T18" s="237"/>
      <c r="U18" s="243"/>
      <c r="V18" s="331"/>
      <c r="W18" s="332"/>
      <c r="X18" s="337"/>
      <c r="Y18" s="237"/>
      <c r="Z18" s="237"/>
      <c r="AA18" s="237"/>
      <c r="AB18" s="237">
        <v>32</v>
      </c>
      <c r="AC18" s="237">
        <v>49.8854</v>
      </c>
      <c r="AD18" s="237">
        <v>10372.724</v>
      </c>
      <c r="AE18" s="237">
        <v>57</v>
      </c>
      <c r="AF18" s="237">
        <v>87.8864</v>
      </c>
      <c r="AG18" s="237">
        <v>15518.343</v>
      </c>
      <c r="AH18" s="246">
        <v>64</v>
      </c>
      <c r="AI18" s="246">
        <v>89.338</v>
      </c>
      <c r="AJ18" s="246">
        <v>22104.947</v>
      </c>
      <c r="AK18" s="237">
        <v>63</v>
      </c>
      <c r="AL18" s="237">
        <v>81.8939</v>
      </c>
      <c r="AM18" s="237">
        <v>26791.408</v>
      </c>
      <c r="AN18" s="75">
        <f t="shared" si="0"/>
        <v>575</v>
      </c>
      <c r="AO18" s="1">
        <f t="shared" si="1"/>
        <v>754.8237</v>
      </c>
      <c r="AP18" s="1">
        <f t="shared" si="2"/>
        <v>191864.13199999998</v>
      </c>
      <c r="AQ18" s="44" t="s">
        <v>23</v>
      </c>
      <c r="AR18" s="394" t="s">
        <v>33</v>
      </c>
      <c r="AS18" s="45"/>
      <c r="AT18" s="22"/>
    </row>
    <row r="19" spans="1:46" ht="18.75">
      <c r="A19" s="50"/>
      <c r="B19" s="395"/>
      <c r="C19" s="70" t="s">
        <v>24</v>
      </c>
      <c r="D19" s="252"/>
      <c r="E19" s="252"/>
      <c r="F19" s="252"/>
      <c r="G19" s="252"/>
      <c r="H19" s="252"/>
      <c r="I19" s="252"/>
      <c r="J19" s="2"/>
      <c r="K19" s="2"/>
      <c r="L19" s="2"/>
      <c r="M19" s="2"/>
      <c r="N19" s="2"/>
      <c r="O19" s="80"/>
      <c r="P19" s="255"/>
      <c r="Q19" s="256"/>
      <c r="R19" s="256"/>
      <c r="S19" s="252"/>
      <c r="T19" s="252"/>
      <c r="U19" s="253"/>
      <c r="V19" s="334"/>
      <c r="W19" s="335"/>
      <c r="X19" s="336"/>
      <c r="Y19" s="252"/>
      <c r="Z19" s="252"/>
      <c r="AA19" s="252"/>
      <c r="AB19" s="252">
        <v>0</v>
      </c>
      <c r="AC19" s="252">
        <v>0</v>
      </c>
      <c r="AD19" s="252">
        <v>0</v>
      </c>
      <c r="AE19" s="252"/>
      <c r="AF19" s="252"/>
      <c r="AG19" s="252"/>
      <c r="AH19" s="260"/>
      <c r="AI19" s="260"/>
      <c r="AJ19" s="260"/>
      <c r="AK19" s="252"/>
      <c r="AL19" s="252"/>
      <c r="AM19" s="252"/>
      <c r="AN19" s="77">
        <f t="shared" si="0"/>
        <v>0</v>
      </c>
      <c r="AO19" s="2">
        <f t="shared" si="1"/>
        <v>0</v>
      </c>
      <c r="AP19" s="2">
        <f t="shared" si="2"/>
        <v>0</v>
      </c>
      <c r="AQ19" s="51" t="s">
        <v>24</v>
      </c>
      <c r="AR19" s="395"/>
      <c r="AS19" s="52"/>
      <c r="AT19" s="22"/>
    </row>
    <row r="20" spans="1:46" ht="18.75">
      <c r="A20" s="46" t="s">
        <v>34</v>
      </c>
      <c r="B20" s="394" t="s">
        <v>35</v>
      </c>
      <c r="C20" s="69" t="s">
        <v>23</v>
      </c>
      <c r="D20" s="237"/>
      <c r="E20" s="237"/>
      <c r="F20" s="237"/>
      <c r="G20" s="237"/>
      <c r="H20" s="237"/>
      <c r="I20" s="237"/>
      <c r="J20" s="1"/>
      <c r="K20" s="1"/>
      <c r="L20" s="1"/>
      <c r="M20" s="1"/>
      <c r="N20" s="1"/>
      <c r="O20" s="79"/>
      <c r="P20" s="240"/>
      <c r="Q20" s="241"/>
      <c r="R20" s="241"/>
      <c r="S20" s="237"/>
      <c r="T20" s="237"/>
      <c r="U20" s="243"/>
      <c r="V20" s="331"/>
      <c r="W20" s="332"/>
      <c r="X20" s="337"/>
      <c r="Y20" s="237"/>
      <c r="Z20" s="237"/>
      <c r="AA20" s="237"/>
      <c r="AB20" s="237">
        <v>0</v>
      </c>
      <c r="AC20" s="237">
        <v>0</v>
      </c>
      <c r="AD20" s="237">
        <v>0</v>
      </c>
      <c r="AE20" s="237"/>
      <c r="AF20" s="237"/>
      <c r="AG20" s="237"/>
      <c r="AH20" s="246"/>
      <c r="AI20" s="246"/>
      <c r="AJ20" s="246"/>
      <c r="AK20" s="237"/>
      <c r="AL20" s="237"/>
      <c r="AM20" s="237"/>
      <c r="AN20" s="75">
        <f t="shared" si="0"/>
        <v>0</v>
      </c>
      <c r="AO20" s="1">
        <f t="shared" si="1"/>
        <v>0</v>
      </c>
      <c r="AP20" s="1">
        <f t="shared" si="2"/>
        <v>0</v>
      </c>
      <c r="AQ20" s="44" t="s">
        <v>23</v>
      </c>
      <c r="AR20" s="394" t="s">
        <v>35</v>
      </c>
      <c r="AS20" s="45" t="s">
        <v>34</v>
      </c>
      <c r="AT20" s="22"/>
    </row>
    <row r="21" spans="1:46" ht="18.75">
      <c r="A21" s="46" t="s">
        <v>25</v>
      </c>
      <c r="B21" s="395"/>
      <c r="C21" s="70" t="s">
        <v>24</v>
      </c>
      <c r="D21" s="252"/>
      <c r="E21" s="252"/>
      <c r="F21" s="252"/>
      <c r="G21" s="252"/>
      <c r="H21" s="252"/>
      <c r="I21" s="252"/>
      <c r="J21" s="2"/>
      <c r="K21" s="2"/>
      <c r="L21" s="2"/>
      <c r="M21" s="2"/>
      <c r="N21" s="2"/>
      <c r="O21" s="82"/>
      <c r="P21" s="255"/>
      <c r="Q21" s="256"/>
      <c r="R21" s="256"/>
      <c r="S21" s="252"/>
      <c r="T21" s="252"/>
      <c r="U21" s="253"/>
      <c r="V21" s="334"/>
      <c r="W21" s="335"/>
      <c r="X21" s="336"/>
      <c r="Y21" s="252"/>
      <c r="Z21" s="252"/>
      <c r="AA21" s="252"/>
      <c r="AB21" s="252">
        <v>0</v>
      </c>
      <c r="AC21" s="252">
        <v>0</v>
      </c>
      <c r="AD21" s="252">
        <v>0</v>
      </c>
      <c r="AE21" s="252"/>
      <c r="AF21" s="252"/>
      <c r="AG21" s="252"/>
      <c r="AH21" s="260"/>
      <c r="AI21" s="260"/>
      <c r="AJ21" s="260"/>
      <c r="AK21" s="252"/>
      <c r="AL21" s="252"/>
      <c r="AM21" s="252"/>
      <c r="AN21" s="77">
        <f t="shared" si="0"/>
        <v>0</v>
      </c>
      <c r="AO21" s="2">
        <f t="shared" si="1"/>
        <v>0</v>
      </c>
      <c r="AP21" s="2">
        <f t="shared" si="2"/>
        <v>0</v>
      </c>
      <c r="AQ21" s="48" t="s">
        <v>24</v>
      </c>
      <c r="AR21" s="395"/>
      <c r="AS21" s="45" t="s">
        <v>25</v>
      </c>
      <c r="AT21" s="22"/>
    </row>
    <row r="22" spans="1:46" ht="18.75">
      <c r="A22" s="46" t="s">
        <v>27</v>
      </c>
      <c r="B22" s="394" t="s">
        <v>36</v>
      </c>
      <c r="C22" s="69" t="s">
        <v>23</v>
      </c>
      <c r="D22" s="237"/>
      <c r="E22" s="237"/>
      <c r="F22" s="237"/>
      <c r="G22" s="237"/>
      <c r="H22" s="237"/>
      <c r="I22" s="237"/>
      <c r="J22" s="1"/>
      <c r="K22" s="1"/>
      <c r="L22" s="1"/>
      <c r="M22" s="1"/>
      <c r="N22" s="1"/>
      <c r="O22" s="79"/>
      <c r="P22" s="240"/>
      <c r="Q22" s="241"/>
      <c r="R22" s="241"/>
      <c r="S22" s="237"/>
      <c r="T22" s="237"/>
      <c r="U22" s="243"/>
      <c r="V22" s="331"/>
      <c r="W22" s="332"/>
      <c r="X22" s="337"/>
      <c r="Y22" s="237"/>
      <c r="Z22" s="237"/>
      <c r="AA22" s="237"/>
      <c r="AB22" s="237">
        <v>0</v>
      </c>
      <c r="AC22" s="237">
        <v>0</v>
      </c>
      <c r="AD22" s="237">
        <v>0</v>
      </c>
      <c r="AE22" s="237"/>
      <c r="AF22" s="237"/>
      <c r="AG22" s="237"/>
      <c r="AH22" s="246"/>
      <c r="AI22" s="246"/>
      <c r="AJ22" s="246"/>
      <c r="AK22" s="237"/>
      <c r="AL22" s="237"/>
      <c r="AM22" s="237"/>
      <c r="AN22" s="75">
        <f t="shared" si="0"/>
        <v>0</v>
      </c>
      <c r="AO22" s="1">
        <f t="shared" si="1"/>
        <v>0</v>
      </c>
      <c r="AP22" s="1">
        <f t="shared" si="2"/>
        <v>0</v>
      </c>
      <c r="AQ22" s="44" t="s">
        <v>23</v>
      </c>
      <c r="AR22" s="394" t="s">
        <v>36</v>
      </c>
      <c r="AS22" s="45" t="s">
        <v>27</v>
      </c>
      <c r="AT22" s="22"/>
    </row>
    <row r="23" spans="1:46" ht="18.75">
      <c r="A23" s="50"/>
      <c r="B23" s="395"/>
      <c r="C23" s="70" t="s">
        <v>24</v>
      </c>
      <c r="D23" s="252"/>
      <c r="E23" s="252"/>
      <c r="F23" s="252"/>
      <c r="G23" s="252"/>
      <c r="H23" s="252"/>
      <c r="I23" s="252"/>
      <c r="J23" s="2"/>
      <c r="K23" s="2"/>
      <c r="L23" s="2"/>
      <c r="M23" s="2"/>
      <c r="N23" s="2"/>
      <c r="O23" s="80"/>
      <c r="P23" s="255"/>
      <c r="Q23" s="256"/>
      <c r="R23" s="256"/>
      <c r="S23" s="252"/>
      <c r="T23" s="252"/>
      <c r="U23" s="253"/>
      <c r="V23" s="334"/>
      <c r="W23" s="335"/>
      <c r="X23" s="336"/>
      <c r="Y23" s="252"/>
      <c r="Z23" s="252"/>
      <c r="AA23" s="252"/>
      <c r="AB23" s="252">
        <v>0</v>
      </c>
      <c r="AC23" s="252">
        <v>0</v>
      </c>
      <c r="AD23" s="252">
        <v>0</v>
      </c>
      <c r="AE23" s="252"/>
      <c r="AF23" s="252"/>
      <c r="AG23" s="252"/>
      <c r="AH23" s="260"/>
      <c r="AI23" s="260"/>
      <c r="AJ23" s="260"/>
      <c r="AK23" s="252"/>
      <c r="AL23" s="252"/>
      <c r="AM23" s="252"/>
      <c r="AN23" s="77">
        <f t="shared" si="0"/>
        <v>0</v>
      </c>
      <c r="AO23" s="2">
        <f t="shared" si="1"/>
        <v>0</v>
      </c>
      <c r="AP23" s="2">
        <f t="shared" si="2"/>
        <v>0</v>
      </c>
      <c r="AQ23" s="51" t="s">
        <v>24</v>
      </c>
      <c r="AR23" s="395"/>
      <c r="AS23" s="52"/>
      <c r="AT23" s="22"/>
    </row>
    <row r="24" spans="1:46" ht="18.75">
      <c r="A24" s="46"/>
      <c r="B24" s="394" t="s">
        <v>37</v>
      </c>
      <c r="C24" s="69" t="s">
        <v>23</v>
      </c>
      <c r="D24" s="237"/>
      <c r="E24" s="237"/>
      <c r="F24" s="237"/>
      <c r="G24" s="237"/>
      <c r="H24" s="237"/>
      <c r="I24" s="237"/>
      <c r="J24" s="1"/>
      <c r="K24" s="1"/>
      <c r="L24" s="1"/>
      <c r="M24" s="1"/>
      <c r="N24" s="1"/>
      <c r="O24" s="79"/>
      <c r="P24" s="240"/>
      <c r="Q24" s="241"/>
      <c r="R24" s="241"/>
      <c r="S24" s="237"/>
      <c r="T24" s="237"/>
      <c r="U24" s="243"/>
      <c r="V24" s="331"/>
      <c r="W24" s="332"/>
      <c r="X24" s="337"/>
      <c r="Y24" s="237"/>
      <c r="Z24" s="237"/>
      <c r="AA24" s="237"/>
      <c r="AB24" s="237">
        <v>0</v>
      </c>
      <c r="AC24" s="237">
        <v>0</v>
      </c>
      <c r="AD24" s="237">
        <v>0</v>
      </c>
      <c r="AE24" s="237"/>
      <c r="AF24" s="237"/>
      <c r="AG24" s="237"/>
      <c r="AH24" s="246"/>
      <c r="AI24" s="246"/>
      <c r="AJ24" s="246"/>
      <c r="AK24" s="237"/>
      <c r="AL24" s="237"/>
      <c r="AM24" s="237"/>
      <c r="AN24" s="75">
        <f t="shared" si="0"/>
        <v>0</v>
      </c>
      <c r="AO24" s="1">
        <f t="shared" si="1"/>
        <v>0</v>
      </c>
      <c r="AP24" s="1">
        <f t="shared" si="2"/>
        <v>0</v>
      </c>
      <c r="AQ24" s="44" t="s">
        <v>23</v>
      </c>
      <c r="AR24" s="394" t="s">
        <v>37</v>
      </c>
      <c r="AS24" s="45"/>
      <c r="AT24" s="22"/>
    </row>
    <row r="25" spans="1:46" ht="18.75">
      <c r="A25" s="46" t="s">
        <v>38</v>
      </c>
      <c r="B25" s="395"/>
      <c r="C25" s="70" t="s">
        <v>24</v>
      </c>
      <c r="D25" s="252"/>
      <c r="E25" s="252"/>
      <c r="F25" s="252"/>
      <c r="G25" s="252"/>
      <c r="H25" s="252"/>
      <c r="I25" s="252"/>
      <c r="J25" s="2"/>
      <c r="K25" s="2"/>
      <c r="L25" s="2"/>
      <c r="M25" s="2"/>
      <c r="N25" s="2"/>
      <c r="O25" s="80"/>
      <c r="P25" s="255"/>
      <c r="Q25" s="256"/>
      <c r="R25" s="256"/>
      <c r="S25" s="252"/>
      <c r="T25" s="252"/>
      <c r="U25" s="253"/>
      <c r="V25" s="334"/>
      <c r="W25" s="335"/>
      <c r="X25" s="336"/>
      <c r="Y25" s="252"/>
      <c r="Z25" s="252"/>
      <c r="AA25" s="252"/>
      <c r="AB25" s="252">
        <v>0</v>
      </c>
      <c r="AC25" s="252">
        <v>0</v>
      </c>
      <c r="AD25" s="252">
        <v>0</v>
      </c>
      <c r="AE25" s="252"/>
      <c r="AF25" s="252"/>
      <c r="AG25" s="252"/>
      <c r="AH25" s="260"/>
      <c r="AI25" s="260"/>
      <c r="AJ25" s="260"/>
      <c r="AK25" s="252"/>
      <c r="AL25" s="252"/>
      <c r="AM25" s="252"/>
      <c r="AN25" s="77">
        <f t="shared" si="0"/>
        <v>0</v>
      </c>
      <c r="AO25" s="2">
        <f t="shared" si="1"/>
        <v>0</v>
      </c>
      <c r="AP25" s="2">
        <f t="shared" si="2"/>
        <v>0</v>
      </c>
      <c r="AQ25" s="48" t="s">
        <v>24</v>
      </c>
      <c r="AR25" s="395"/>
      <c r="AS25" s="45" t="s">
        <v>38</v>
      </c>
      <c r="AT25" s="22"/>
    </row>
    <row r="26" spans="1:46" ht="18.75">
      <c r="A26" s="46"/>
      <c r="B26" s="394" t="s">
        <v>39</v>
      </c>
      <c r="C26" s="69" t="s">
        <v>23</v>
      </c>
      <c r="D26" s="237"/>
      <c r="E26" s="237"/>
      <c r="F26" s="237"/>
      <c r="G26" s="237"/>
      <c r="H26" s="237"/>
      <c r="I26" s="237"/>
      <c r="J26" s="1"/>
      <c r="K26" s="1"/>
      <c r="L26" s="1"/>
      <c r="M26" s="1"/>
      <c r="N26" s="1"/>
      <c r="O26" s="79"/>
      <c r="P26" s="240"/>
      <c r="Q26" s="241"/>
      <c r="R26" s="241"/>
      <c r="S26" s="237"/>
      <c r="T26" s="237"/>
      <c r="U26" s="243"/>
      <c r="V26" s="331"/>
      <c r="W26" s="332"/>
      <c r="X26" s="337"/>
      <c r="Y26" s="237"/>
      <c r="Z26" s="237"/>
      <c r="AA26" s="237"/>
      <c r="AB26" s="237">
        <v>0</v>
      </c>
      <c r="AC26" s="237">
        <v>0</v>
      </c>
      <c r="AD26" s="237">
        <v>0</v>
      </c>
      <c r="AE26" s="237"/>
      <c r="AF26" s="237"/>
      <c r="AG26" s="237"/>
      <c r="AH26" s="246"/>
      <c r="AI26" s="246"/>
      <c r="AJ26" s="246"/>
      <c r="AK26" s="237"/>
      <c r="AL26" s="237"/>
      <c r="AM26" s="237"/>
      <c r="AN26" s="75">
        <f t="shared" si="0"/>
        <v>0</v>
      </c>
      <c r="AO26" s="1">
        <f t="shared" si="1"/>
        <v>0</v>
      </c>
      <c r="AP26" s="1">
        <f t="shared" si="2"/>
        <v>0</v>
      </c>
      <c r="AQ26" s="44" t="s">
        <v>23</v>
      </c>
      <c r="AR26" s="394" t="s">
        <v>39</v>
      </c>
      <c r="AS26" s="45"/>
      <c r="AT26" s="22"/>
    </row>
    <row r="27" spans="1:46" ht="18.75">
      <c r="A27" s="46" t="s">
        <v>25</v>
      </c>
      <c r="B27" s="395"/>
      <c r="C27" s="70" t="s">
        <v>24</v>
      </c>
      <c r="D27" s="252"/>
      <c r="E27" s="252"/>
      <c r="F27" s="252"/>
      <c r="G27" s="252"/>
      <c r="H27" s="252"/>
      <c r="I27" s="252"/>
      <c r="J27" s="2"/>
      <c r="K27" s="2"/>
      <c r="L27" s="2"/>
      <c r="M27" s="2"/>
      <c r="N27" s="2"/>
      <c r="O27" s="80"/>
      <c r="P27" s="255"/>
      <c r="Q27" s="256"/>
      <c r="R27" s="256"/>
      <c r="S27" s="252"/>
      <c r="T27" s="252"/>
      <c r="U27" s="253"/>
      <c r="V27" s="334"/>
      <c r="W27" s="335"/>
      <c r="X27" s="336"/>
      <c r="Y27" s="252"/>
      <c r="Z27" s="252"/>
      <c r="AA27" s="252"/>
      <c r="AB27" s="252">
        <v>0</v>
      </c>
      <c r="AC27" s="252">
        <v>0</v>
      </c>
      <c r="AD27" s="252">
        <v>0</v>
      </c>
      <c r="AE27" s="252"/>
      <c r="AF27" s="252"/>
      <c r="AG27" s="252"/>
      <c r="AH27" s="260"/>
      <c r="AI27" s="260"/>
      <c r="AJ27" s="260"/>
      <c r="AK27" s="252"/>
      <c r="AL27" s="252"/>
      <c r="AM27" s="252"/>
      <c r="AN27" s="77">
        <f t="shared" si="0"/>
        <v>0</v>
      </c>
      <c r="AO27" s="2">
        <f t="shared" si="1"/>
        <v>0</v>
      </c>
      <c r="AP27" s="2">
        <f t="shared" si="2"/>
        <v>0</v>
      </c>
      <c r="AQ27" s="48" t="s">
        <v>24</v>
      </c>
      <c r="AR27" s="395"/>
      <c r="AS27" s="45" t="s">
        <v>25</v>
      </c>
      <c r="AT27" s="22"/>
    </row>
    <row r="28" spans="1:46" ht="18.75">
      <c r="A28" s="46"/>
      <c r="B28" s="394" t="s">
        <v>40</v>
      </c>
      <c r="C28" s="69" t="s">
        <v>23</v>
      </c>
      <c r="D28" s="237"/>
      <c r="E28" s="237"/>
      <c r="F28" s="237"/>
      <c r="G28" s="237"/>
      <c r="H28" s="237"/>
      <c r="I28" s="237"/>
      <c r="J28" s="1"/>
      <c r="K28" s="1"/>
      <c r="L28" s="1"/>
      <c r="M28" s="1"/>
      <c r="N28" s="1"/>
      <c r="O28" s="79"/>
      <c r="P28" s="240"/>
      <c r="Q28" s="241"/>
      <c r="R28" s="241"/>
      <c r="S28" s="237"/>
      <c r="T28" s="237"/>
      <c r="U28" s="243"/>
      <c r="V28" s="331"/>
      <c r="W28" s="332"/>
      <c r="X28" s="337"/>
      <c r="Y28" s="237"/>
      <c r="Z28" s="237"/>
      <c r="AA28" s="237"/>
      <c r="AB28" s="237">
        <v>0</v>
      </c>
      <c r="AC28" s="237">
        <v>0</v>
      </c>
      <c r="AD28" s="237">
        <v>0</v>
      </c>
      <c r="AE28" s="237"/>
      <c r="AF28" s="237"/>
      <c r="AG28" s="237"/>
      <c r="AH28" s="246"/>
      <c r="AI28" s="246"/>
      <c r="AJ28" s="246"/>
      <c r="AK28" s="237"/>
      <c r="AL28" s="237"/>
      <c r="AM28" s="237"/>
      <c r="AN28" s="75">
        <f t="shared" si="0"/>
        <v>0</v>
      </c>
      <c r="AO28" s="1">
        <f t="shared" si="1"/>
        <v>0</v>
      </c>
      <c r="AP28" s="1">
        <f t="shared" si="2"/>
        <v>0</v>
      </c>
      <c r="AQ28" s="44" t="s">
        <v>23</v>
      </c>
      <c r="AR28" s="394" t="s">
        <v>40</v>
      </c>
      <c r="AS28" s="45"/>
      <c r="AT28" s="22"/>
    </row>
    <row r="29" spans="1:46" ht="18.75">
      <c r="A29" s="46" t="s">
        <v>27</v>
      </c>
      <c r="B29" s="395"/>
      <c r="C29" s="70" t="s">
        <v>24</v>
      </c>
      <c r="D29" s="252"/>
      <c r="E29" s="252"/>
      <c r="F29" s="252"/>
      <c r="G29" s="252"/>
      <c r="H29" s="252"/>
      <c r="I29" s="252"/>
      <c r="J29" s="2"/>
      <c r="K29" s="2"/>
      <c r="L29" s="2"/>
      <c r="M29" s="2"/>
      <c r="N29" s="2"/>
      <c r="O29" s="80"/>
      <c r="P29" s="255"/>
      <c r="Q29" s="256"/>
      <c r="R29" s="256"/>
      <c r="S29" s="252"/>
      <c r="T29" s="252"/>
      <c r="U29" s="253"/>
      <c r="V29" s="334"/>
      <c r="W29" s="335"/>
      <c r="X29" s="336"/>
      <c r="Y29" s="252"/>
      <c r="Z29" s="252"/>
      <c r="AA29" s="252"/>
      <c r="AB29" s="252">
        <v>0</v>
      </c>
      <c r="AC29" s="252">
        <v>0</v>
      </c>
      <c r="AD29" s="252">
        <v>0</v>
      </c>
      <c r="AE29" s="252"/>
      <c r="AF29" s="252"/>
      <c r="AG29" s="252"/>
      <c r="AH29" s="260"/>
      <c r="AI29" s="260"/>
      <c r="AJ29" s="260"/>
      <c r="AK29" s="252"/>
      <c r="AL29" s="252"/>
      <c r="AM29" s="252"/>
      <c r="AN29" s="77">
        <f t="shared" si="0"/>
        <v>0</v>
      </c>
      <c r="AO29" s="2">
        <f t="shared" si="1"/>
        <v>0</v>
      </c>
      <c r="AP29" s="2">
        <f t="shared" si="2"/>
        <v>0</v>
      </c>
      <c r="AQ29" s="48" t="s">
        <v>24</v>
      </c>
      <c r="AR29" s="395"/>
      <c r="AS29" s="45" t="s">
        <v>27</v>
      </c>
      <c r="AT29" s="22"/>
    </row>
    <row r="30" spans="1:46" ht="18.75">
      <c r="A30" s="46"/>
      <c r="B30" s="394" t="s">
        <v>41</v>
      </c>
      <c r="C30" s="69" t="s">
        <v>23</v>
      </c>
      <c r="D30" s="237"/>
      <c r="E30" s="237"/>
      <c r="F30" s="237"/>
      <c r="G30" s="237"/>
      <c r="H30" s="237"/>
      <c r="I30" s="237"/>
      <c r="J30" s="1"/>
      <c r="K30" s="1"/>
      <c r="L30" s="1"/>
      <c r="M30" s="1"/>
      <c r="N30" s="1"/>
      <c r="O30" s="79"/>
      <c r="P30" s="240"/>
      <c r="Q30" s="241"/>
      <c r="R30" s="241"/>
      <c r="S30" s="237"/>
      <c r="T30" s="237"/>
      <c r="U30" s="243"/>
      <c r="V30" s="331"/>
      <c r="W30" s="332"/>
      <c r="X30" s="337"/>
      <c r="Y30" s="237"/>
      <c r="Z30" s="237"/>
      <c r="AA30" s="237"/>
      <c r="AB30" s="237">
        <v>0</v>
      </c>
      <c r="AC30" s="237">
        <v>0</v>
      </c>
      <c r="AD30" s="237">
        <v>0</v>
      </c>
      <c r="AE30" s="237"/>
      <c r="AF30" s="237"/>
      <c r="AG30" s="237"/>
      <c r="AH30" s="246"/>
      <c r="AI30" s="246"/>
      <c r="AJ30" s="246"/>
      <c r="AK30" s="237"/>
      <c r="AL30" s="237"/>
      <c r="AM30" s="237"/>
      <c r="AN30" s="75">
        <f t="shared" si="0"/>
        <v>0</v>
      </c>
      <c r="AO30" s="1">
        <f t="shared" si="1"/>
        <v>0</v>
      </c>
      <c r="AP30" s="1">
        <f t="shared" si="2"/>
        <v>0</v>
      </c>
      <c r="AQ30" s="44" t="s">
        <v>23</v>
      </c>
      <c r="AR30" s="394" t="s">
        <v>41</v>
      </c>
      <c r="AS30" s="53"/>
      <c r="AT30" s="22"/>
    </row>
    <row r="31" spans="1:46" ht="18.75">
      <c r="A31" s="50"/>
      <c r="B31" s="395"/>
      <c r="C31" s="70" t="s">
        <v>24</v>
      </c>
      <c r="D31" s="252"/>
      <c r="E31" s="252"/>
      <c r="F31" s="252"/>
      <c r="G31" s="252"/>
      <c r="H31" s="252"/>
      <c r="I31" s="252"/>
      <c r="J31" s="2"/>
      <c r="K31" s="2"/>
      <c r="L31" s="2"/>
      <c r="M31" s="2"/>
      <c r="N31" s="2"/>
      <c r="O31" s="80"/>
      <c r="P31" s="255"/>
      <c r="Q31" s="256"/>
      <c r="R31" s="256"/>
      <c r="S31" s="252"/>
      <c r="T31" s="252"/>
      <c r="U31" s="253"/>
      <c r="V31" s="334"/>
      <c r="W31" s="335"/>
      <c r="X31" s="336"/>
      <c r="Y31" s="252"/>
      <c r="Z31" s="252"/>
      <c r="AA31" s="252"/>
      <c r="AB31" s="252">
        <v>0</v>
      </c>
      <c r="AC31" s="252">
        <v>0</v>
      </c>
      <c r="AD31" s="252">
        <v>0</v>
      </c>
      <c r="AE31" s="252"/>
      <c r="AF31" s="252"/>
      <c r="AG31" s="252"/>
      <c r="AH31" s="260"/>
      <c r="AI31" s="260"/>
      <c r="AJ31" s="260"/>
      <c r="AK31" s="252"/>
      <c r="AL31" s="252"/>
      <c r="AM31" s="252"/>
      <c r="AN31" s="77">
        <f t="shared" si="0"/>
        <v>0</v>
      </c>
      <c r="AO31" s="2">
        <f t="shared" si="1"/>
        <v>0</v>
      </c>
      <c r="AP31" s="2">
        <f t="shared" si="2"/>
        <v>0</v>
      </c>
      <c r="AQ31" s="51" t="s">
        <v>24</v>
      </c>
      <c r="AR31" s="395"/>
      <c r="AS31" s="52"/>
      <c r="AT31" s="22"/>
    </row>
    <row r="32" spans="1:46" ht="18.75">
      <c r="A32" s="46" t="s">
        <v>42</v>
      </c>
      <c r="B32" s="394" t="s">
        <v>43</v>
      </c>
      <c r="C32" s="69" t="s">
        <v>23</v>
      </c>
      <c r="D32" s="237">
        <v>31</v>
      </c>
      <c r="E32" s="237">
        <v>288.296</v>
      </c>
      <c r="F32" s="237">
        <v>16745.002</v>
      </c>
      <c r="G32" s="237"/>
      <c r="H32" s="237"/>
      <c r="I32" s="237"/>
      <c r="J32" s="1"/>
      <c r="K32" s="1"/>
      <c r="L32" s="1"/>
      <c r="M32" s="1"/>
      <c r="N32" s="1"/>
      <c r="O32" s="79"/>
      <c r="P32" s="240"/>
      <c r="Q32" s="241"/>
      <c r="R32" s="241"/>
      <c r="S32" s="237"/>
      <c r="T32" s="237"/>
      <c r="U32" s="243"/>
      <c r="V32" s="331"/>
      <c r="W32" s="332"/>
      <c r="X32" s="337"/>
      <c r="Y32" s="237">
        <v>9</v>
      </c>
      <c r="Z32" s="237">
        <v>52.0408</v>
      </c>
      <c r="AA32" s="237">
        <v>10750.568</v>
      </c>
      <c r="AB32" s="237">
        <v>12</v>
      </c>
      <c r="AC32" s="237">
        <v>266.3772</v>
      </c>
      <c r="AD32" s="237">
        <v>27372.083</v>
      </c>
      <c r="AE32" s="237">
        <v>58</v>
      </c>
      <c r="AF32" s="237">
        <v>522.3714</v>
      </c>
      <c r="AG32" s="237">
        <v>59696.144</v>
      </c>
      <c r="AH32" s="246">
        <v>88</v>
      </c>
      <c r="AI32" s="246">
        <v>1050.485</v>
      </c>
      <c r="AJ32" s="246">
        <v>116356.707</v>
      </c>
      <c r="AK32" s="237">
        <v>65</v>
      </c>
      <c r="AL32" s="237">
        <v>1493.0202</v>
      </c>
      <c r="AM32" s="237">
        <v>67961.179</v>
      </c>
      <c r="AN32" s="75">
        <f t="shared" si="0"/>
        <v>263</v>
      </c>
      <c r="AO32" s="1">
        <f t="shared" si="1"/>
        <v>3672.5905999999995</v>
      </c>
      <c r="AP32" s="1">
        <f t="shared" si="2"/>
        <v>298881.68299999996</v>
      </c>
      <c r="AQ32" s="44" t="s">
        <v>23</v>
      </c>
      <c r="AR32" s="394" t="s">
        <v>43</v>
      </c>
      <c r="AS32" s="45" t="s">
        <v>42</v>
      </c>
      <c r="AT32" s="22"/>
    </row>
    <row r="33" spans="1:46" ht="18.75">
      <c r="A33" s="46" t="s">
        <v>44</v>
      </c>
      <c r="B33" s="395"/>
      <c r="C33" s="70" t="s">
        <v>24</v>
      </c>
      <c r="D33" s="252"/>
      <c r="E33" s="252"/>
      <c r="F33" s="252"/>
      <c r="G33" s="252"/>
      <c r="H33" s="252"/>
      <c r="I33" s="252"/>
      <c r="J33" s="2"/>
      <c r="K33" s="2"/>
      <c r="L33" s="2"/>
      <c r="M33" s="2"/>
      <c r="N33" s="2"/>
      <c r="O33" s="80"/>
      <c r="P33" s="255"/>
      <c r="Q33" s="256"/>
      <c r="R33" s="256"/>
      <c r="S33" s="252"/>
      <c r="T33" s="252"/>
      <c r="U33" s="252"/>
      <c r="V33" s="256"/>
      <c r="W33" s="256"/>
      <c r="X33" s="256"/>
      <c r="Y33" s="252"/>
      <c r="Z33" s="252"/>
      <c r="AA33" s="252"/>
      <c r="AB33" s="252">
        <v>0</v>
      </c>
      <c r="AC33" s="252">
        <v>0</v>
      </c>
      <c r="AD33" s="252">
        <v>0</v>
      </c>
      <c r="AE33" s="252"/>
      <c r="AF33" s="252"/>
      <c r="AG33" s="252"/>
      <c r="AH33" s="260"/>
      <c r="AI33" s="260"/>
      <c r="AJ33" s="260"/>
      <c r="AK33" s="252"/>
      <c r="AL33" s="252"/>
      <c r="AM33" s="252"/>
      <c r="AN33" s="77">
        <f t="shared" si="0"/>
        <v>0</v>
      </c>
      <c r="AO33" s="2">
        <f t="shared" si="1"/>
        <v>0</v>
      </c>
      <c r="AP33" s="2">
        <f t="shared" si="2"/>
        <v>0</v>
      </c>
      <c r="AQ33" s="48" t="s">
        <v>24</v>
      </c>
      <c r="AR33" s="395"/>
      <c r="AS33" s="45" t="s">
        <v>44</v>
      </c>
      <c r="AT33" s="22"/>
    </row>
    <row r="34" spans="1:46" ht="18.75">
      <c r="A34" s="46" t="s">
        <v>25</v>
      </c>
      <c r="B34" s="394" t="s">
        <v>45</v>
      </c>
      <c r="C34" s="69" t="s">
        <v>23</v>
      </c>
      <c r="D34" s="237"/>
      <c r="E34" s="237"/>
      <c r="F34" s="237"/>
      <c r="G34" s="237"/>
      <c r="H34" s="237"/>
      <c r="I34" s="237"/>
      <c r="J34" s="1"/>
      <c r="K34" s="1"/>
      <c r="L34" s="1"/>
      <c r="M34" s="1"/>
      <c r="N34" s="1"/>
      <c r="O34" s="79"/>
      <c r="P34" s="240"/>
      <c r="Q34" s="241"/>
      <c r="R34" s="241"/>
      <c r="S34" s="237"/>
      <c r="T34" s="237"/>
      <c r="U34" s="237"/>
      <c r="V34" s="241"/>
      <c r="W34" s="241"/>
      <c r="X34" s="241"/>
      <c r="Y34" s="237"/>
      <c r="Z34" s="237"/>
      <c r="AA34" s="237"/>
      <c r="AB34" s="237">
        <v>0</v>
      </c>
      <c r="AC34" s="237">
        <v>0</v>
      </c>
      <c r="AD34" s="237">
        <v>0</v>
      </c>
      <c r="AE34" s="237"/>
      <c r="AF34" s="237"/>
      <c r="AG34" s="237"/>
      <c r="AH34" s="246"/>
      <c r="AI34" s="246"/>
      <c r="AJ34" s="246"/>
      <c r="AK34" s="237"/>
      <c r="AL34" s="237"/>
      <c r="AM34" s="237"/>
      <c r="AN34" s="75">
        <f t="shared" si="0"/>
        <v>0</v>
      </c>
      <c r="AO34" s="1">
        <f t="shared" si="1"/>
        <v>0</v>
      </c>
      <c r="AP34" s="1">
        <f t="shared" si="2"/>
        <v>0</v>
      </c>
      <c r="AQ34" s="44" t="s">
        <v>23</v>
      </c>
      <c r="AR34" s="394" t="s">
        <v>45</v>
      </c>
      <c r="AS34" s="45" t="s">
        <v>25</v>
      </c>
      <c r="AT34" s="22"/>
    </row>
    <row r="35" spans="1:46" ht="18.75">
      <c r="A35" s="50" t="s">
        <v>27</v>
      </c>
      <c r="B35" s="395"/>
      <c r="C35" s="70" t="s">
        <v>24</v>
      </c>
      <c r="D35" s="252"/>
      <c r="E35" s="252"/>
      <c r="F35" s="252"/>
      <c r="G35" s="252"/>
      <c r="H35" s="252"/>
      <c r="I35" s="252"/>
      <c r="J35" s="2"/>
      <c r="K35" s="2"/>
      <c r="L35" s="2"/>
      <c r="M35" s="2"/>
      <c r="N35" s="2"/>
      <c r="O35" s="80"/>
      <c r="P35" s="255"/>
      <c r="Q35" s="256"/>
      <c r="R35" s="256"/>
      <c r="S35" s="252"/>
      <c r="T35" s="252"/>
      <c r="U35" s="252"/>
      <c r="V35" s="256"/>
      <c r="W35" s="256"/>
      <c r="X35" s="256"/>
      <c r="Y35" s="252"/>
      <c r="Z35" s="252"/>
      <c r="AA35" s="252"/>
      <c r="AB35" s="252">
        <v>0</v>
      </c>
      <c r="AC35" s="252">
        <v>0</v>
      </c>
      <c r="AD35" s="252">
        <v>0</v>
      </c>
      <c r="AE35" s="252"/>
      <c r="AF35" s="252"/>
      <c r="AG35" s="252"/>
      <c r="AH35" s="260"/>
      <c r="AI35" s="260"/>
      <c r="AJ35" s="260"/>
      <c r="AK35" s="252"/>
      <c r="AL35" s="252"/>
      <c r="AM35" s="252"/>
      <c r="AN35" s="77">
        <f t="shared" si="0"/>
        <v>0</v>
      </c>
      <c r="AO35" s="2">
        <f t="shared" si="1"/>
        <v>0</v>
      </c>
      <c r="AP35" s="2">
        <f t="shared" si="2"/>
        <v>0</v>
      </c>
      <c r="AQ35" s="51" t="s">
        <v>24</v>
      </c>
      <c r="AR35" s="395"/>
      <c r="AS35" s="52" t="s">
        <v>27</v>
      </c>
      <c r="AT35" s="22"/>
    </row>
    <row r="36" spans="1:46" ht="18.75">
      <c r="A36" s="46" t="s">
        <v>46</v>
      </c>
      <c r="B36" s="394" t="s">
        <v>47</v>
      </c>
      <c r="C36" s="69" t="s">
        <v>23</v>
      </c>
      <c r="D36" s="237"/>
      <c r="E36" s="237"/>
      <c r="F36" s="237"/>
      <c r="G36" s="237">
        <v>18</v>
      </c>
      <c r="H36" s="237">
        <v>18.34</v>
      </c>
      <c r="I36" s="237">
        <v>1399.549</v>
      </c>
      <c r="J36" s="1"/>
      <c r="K36" s="1"/>
      <c r="L36" s="1"/>
      <c r="M36" s="1"/>
      <c r="N36" s="1"/>
      <c r="O36" s="76"/>
      <c r="P36" s="240"/>
      <c r="Q36" s="241"/>
      <c r="R36" s="241"/>
      <c r="S36" s="237"/>
      <c r="T36" s="237"/>
      <c r="U36" s="237"/>
      <c r="V36" s="241"/>
      <c r="W36" s="241"/>
      <c r="X36" s="241"/>
      <c r="Y36" s="237"/>
      <c r="Z36" s="237"/>
      <c r="AA36" s="237"/>
      <c r="AB36" s="237">
        <v>0</v>
      </c>
      <c r="AC36" s="237">
        <v>0</v>
      </c>
      <c r="AD36" s="237">
        <v>0</v>
      </c>
      <c r="AE36" s="237"/>
      <c r="AF36" s="237"/>
      <c r="AG36" s="237"/>
      <c r="AH36" s="246"/>
      <c r="AI36" s="246"/>
      <c r="AJ36" s="246"/>
      <c r="AK36" s="237"/>
      <c r="AL36" s="237"/>
      <c r="AM36" s="237"/>
      <c r="AN36" s="75">
        <f t="shared" si="0"/>
        <v>18</v>
      </c>
      <c r="AO36" s="1">
        <f t="shared" si="1"/>
        <v>18.34</v>
      </c>
      <c r="AP36" s="1">
        <f t="shared" si="2"/>
        <v>1399.549</v>
      </c>
      <c r="AQ36" s="44" t="s">
        <v>23</v>
      </c>
      <c r="AR36" s="394" t="s">
        <v>47</v>
      </c>
      <c r="AS36" s="45" t="s">
        <v>46</v>
      </c>
      <c r="AT36" s="22"/>
    </row>
    <row r="37" spans="1:46" ht="18.75">
      <c r="A37" s="46" t="s">
        <v>25</v>
      </c>
      <c r="B37" s="395"/>
      <c r="C37" s="70" t="s">
        <v>24</v>
      </c>
      <c r="D37" s="252"/>
      <c r="E37" s="252"/>
      <c r="F37" s="252"/>
      <c r="G37" s="252"/>
      <c r="H37" s="252"/>
      <c r="I37" s="252"/>
      <c r="J37" s="2"/>
      <c r="K37" s="2"/>
      <c r="L37" s="2"/>
      <c r="M37" s="2"/>
      <c r="N37" s="2"/>
      <c r="O37" s="80"/>
      <c r="P37" s="255"/>
      <c r="Q37" s="256"/>
      <c r="R37" s="256"/>
      <c r="S37" s="252"/>
      <c r="T37" s="252"/>
      <c r="U37" s="252"/>
      <c r="V37" s="256"/>
      <c r="W37" s="256"/>
      <c r="X37" s="256"/>
      <c r="Y37" s="252"/>
      <c r="Z37" s="252"/>
      <c r="AA37" s="252"/>
      <c r="AB37" s="252">
        <v>0</v>
      </c>
      <c r="AC37" s="252">
        <v>0</v>
      </c>
      <c r="AD37" s="252">
        <v>0</v>
      </c>
      <c r="AE37" s="252"/>
      <c r="AF37" s="252"/>
      <c r="AG37" s="252"/>
      <c r="AH37" s="260"/>
      <c r="AI37" s="260"/>
      <c r="AJ37" s="260"/>
      <c r="AK37" s="252"/>
      <c r="AL37" s="252"/>
      <c r="AM37" s="252"/>
      <c r="AN37" s="77">
        <f t="shared" si="0"/>
        <v>0</v>
      </c>
      <c r="AO37" s="2">
        <f t="shared" si="1"/>
        <v>0</v>
      </c>
      <c r="AP37" s="2">
        <f t="shared" si="2"/>
        <v>0</v>
      </c>
      <c r="AQ37" s="48" t="s">
        <v>24</v>
      </c>
      <c r="AR37" s="395"/>
      <c r="AS37" s="45" t="s">
        <v>25</v>
      </c>
      <c r="AT37" s="22"/>
    </row>
    <row r="38" spans="1:46" ht="18.75">
      <c r="A38" s="46" t="s">
        <v>27</v>
      </c>
      <c r="B38" s="394" t="s">
        <v>48</v>
      </c>
      <c r="C38" s="69" t="s">
        <v>23</v>
      </c>
      <c r="D38" s="237"/>
      <c r="E38" s="237"/>
      <c r="F38" s="237"/>
      <c r="G38" s="237"/>
      <c r="H38" s="237"/>
      <c r="I38" s="237"/>
      <c r="J38" s="1"/>
      <c r="K38" s="1"/>
      <c r="L38" s="1"/>
      <c r="M38" s="1"/>
      <c r="N38" s="1"/>
      <c r="O38" s="79"/>
      <c r="P38" s="240"/>
      <c r="Q38" s="241"/>
      <c r="R38" s="241"/>
      <c r="S38" s="237"/>
      <c r="T38" s="237"/>
      <c r="U38" s="237"/>
      <c r="V38" s="241"/>
      <c r="W38" s="241"/>
      <c r="X38" s="241"/>
      <c r="Y38" s="237"/>
      <c r="Z38" s="237"/>
      <c r="AA38" s="237"/>
      <c r="AB38" s="237">
        <v>0</v>
      </c>
      <c r="AC38" s="237">
        <v>0</v>
      </c>
      <c r="AD38" s="237">
        <v>0</v>
      </c>
      <c r="AE38" s="237"/>
      <c r="AF38" s="237"/>
      <c r="AG38" s="237"/>
      <c r="AH38" s="246"/>
      <c r="AI38" s="246"/>
      <c r="AJ38" s="246"/>
      <c r="AK38" s="237"/>
      <c r="AL38" s="237"/>
      <c r="AM38" s="237"/>
      <c r="AN38" s="75">
        <f t="shared" si="0"/>
        <v>0</v>
      </c>
      <c r="AO38" s="1">
        <f t="shared" si="1"/>
        <v>0</v>
      </c>
      <c r="AP38" s="1">
        <f t="shared" si="2"/>
        <v>0</v>
      </c>
      <c r="AQ38" s="44" t="s">
        <v>23</v>
      </c>
      <c r="AR38" s="394" t="s">
        <v>48</v>
      </c>
      <c r="AS38" s="45" t="s">
        <v>27</v>
      </c>
      <c r="AT38" s="22"/>
    </row>
    <row r="39" spans="1:46" ht="18.75">
      <c r="A39" s="50" t="s">
        <v>49</v>
      </c>
      <c r="B39" s="395"/>
      <c r="C39" s="70" t="s">
        <v>24</v>
      </c>
      <c r="D39" s="252"/>
      <c r="E39" s="252"/>
      <c r="F39" s="252"/>
      <c r="G39" s="252"/>
      <c r="H39" s="252"/>
      <c r="I39" s="252"/>
      <c r="J39" s="2"/>
      <c r="K39" s="2"/>
      <c r="L39" s="2"/>
      <c r="M39" s="2"/>
      <c r="N39" s="2"/>
      <c r="O39" s="80"/>
      <c r="P39" s="255"/>
      <c r="Q39" s="256"/>
      <c r="R39" s="256"/>
      <c r="S39" s="252"/>
      <c r="T39" s="252"/>
      <c r="U39" s="252"/>
      <c r="V39" s="256"/>
      <c r="W39" s="256"/>
      <c r="X39" s="256"/>
      <c r="Y39" s="252"/>
      <c r="Z39" s="252"/>
      <c r="AA39" s="252"/>
      <c r="AB39" s="252">
        <v>0</v>
      </c>
      <c r="AC39" s="252">
        <v>0</v>
      </c>
      <c r="AD39" s="252">
        <v>0</v>
      </c>
      <c r="AE39" s="252"/>
      <c r="AF39" s="252"/>
      <c r="AG39" s="252"/>
      <c r="AH39" s="260"/>
      <c r="AI39" s="260"/>
      <c r="AJ39" s="260"/>
      <c r="AK39" s="252"/>
      <c r="AL39" s="252"/>
      <c r="AM39" s="252"/>
      <c r="AN39" s="77">
        <f t="shared" si="0"/>
        <v>0</v>
      </c>
      <c r="AO39" s="2">
        <f t="shared" si="1"/>
        <v>0</v>
      </c>
      <c r="AP39" s="2">
        <f t="shared" si="2"/>
        <v>0</v>
      </c>
      <c r="AQ39" s="51" t="s">
        <v>24</v>
      </c>
      <c r="AR39" s="395"/>
      <c r="AS39" s="52" t="s">
        <v>49</v>
      </c>
      <c r="AT39" s="22"/>
    </row>
    <row r="40" spans="1:46" ht="18.75">
      <c r="A40" s="46"/>
      <c r="B40" s="394" t="s">
        <v>50</v>
      </c>
      <c r="C40" s="69" t="s">
        <v>23</v>
      </c>
      <c r="D40" s="237"/>
      <c r="E40" s="237"/>
      <c r="F40" s="237"/>
      <c r="G40" s="237"/>
      <c r="H40" s="237"/>
      <c r="I40" s="237"/>
      <c r="J40" s="1"/>
      <c r="K40" s="1"/>
      <c r="L40" s="1"/>
      <c r="M40" s="1"/>
      <c r="N40" s="1"/>
      <c r="O40" s="79"/>
      <c r="P40" s="240"/>
      <c r="Q40" s="241"/>
      <c r="R40" s="241"/>
      <c r="S40" s="237"/>
      <c r="T40" s="237"/>
      <c r="U40" s="237"/>
      <c r="V40" s="241"/>
      <c r="W40" s="241"/>
      <c r="X40" s="241"/>
      <c r="Y40" s="237"/>
      <c r="Z40" s="237"/>
      <c r="AA40" s="237"/>
      <c r="AB40" s="237">
        <v>0</v>
      </c>
      <c r="AC40" s="237">
        <v>0</v>
      </c>
      <c r="AD40" s="237">
        <v>0</v>
      </c>
      <c r="AE40" s="237"/>
      <c r="AF40" s="237"/>
      <c r="AG40" s="237"/>
      <c r="AH40" s="246"/>
      <c r="AI40" s="246"/>
      <c r="AJ40" s="246"/>
      <c r="AK40" s="237"/>
      <c r="AL40" s="237"/>
      <c r="AM40" s="237"/>
      <c r="AN40" s="75">
        <f t="shared" si="0"/>
        <v>0</v>
      </c>
      <c r="AO40" s="1">
        <f t="shared" si="1"/>
        <v>0</v>
      </c>
      <c r="AP40" s="1">
        <f t="shared" si="2"/>
        <v>0</v>
      </c>
      <c r="AQ40" s="44" t="s">
        <v>23</v>
      </c>
      <c r="AR40" s="394" t="s">
        <v>50</v>
      </c>
      <c r="AS40" s="45"/>
      <c r="AT40" s="22"/>
    </row>
    <row r="41" spans="1:46" ht="18.75">
      <c r="A41" s="46" t="s">
        <v>51</v>
      </c>
      <c r="B41" s="395"/>
      <c r="C41" s="70" t="s">
        <v>24</v>
      </c>
      <c r="D41" s="252"/>
      <c r="E41" s="252"/>
      <c r="F41" s="252"/>
      <c r="G41" s="252"/>
      <c r="H41" s="252"/>
      <c r="I41" s="252"/>
      <c r="J41" s="2"/>
      <c r="K41" s="2"/>
      <c r="L41" s="2"/>
      <c r="M41" s="2"/>
      <c r="N41" s="2"/>
      <c r="O41" s="80"/>
      <c r="P41" s="255"/>
      <c r="Q41" s="256"/>
      <c r="R41" s="256"/>
      <c r="S41" s="252"/>
      <c r="T41" s="252"/>
      <c r="U41" s="252"/>
      <c r="V41" s="256"/>
      <c r="W41" s="256"/>
      <c r="X41" s="256"/>
      <c r="Y41" s="252"/>
      <c r="Z41" s="252"/>
      <c r="AA41" s="252"/>
      <c r="AB41" s="252">
        <v>0</v>
      </c>
      <c r="AC41" s="252">
        <v>0</v>
      </c>
      <c r="AD41" s="252">
        <v>0</v>
      </c>
      <c r="AE41" s="252"/>
      <c r="AF41" s="252"/>
      <c r="AG41" s="252"/>
      <c r="AH41" s="260"/>
      <c r="AI41" s="260"/>
      <c r="AJ41" s="260"/>
      <c r="AK41" s="252"/>
      <c r="AL41" s="252"/>
      <c r="AM41" s="252"/>
      <c r="AN41" s="77">
        <f t="shared" si="0"/>
        <v>0</v>
      </c>
      <c r="AO41" s="2">
        <f t="shared" si="1"/>
        <v>0</v>
      </c>
      <c r="AP41" s="2">
        <f t="shared" si="2"/>
        <v>0</v>
      </c>
      <c r="AQ41" s="48" t="s">
        <v>24</v>
      </c>
      <c r="AR41" s="395"/>
      <c r="AS41" s="45" t="s">
        <v>51</v>
      </c>
      <c r="AT41" s="22"/>
    </row>
    <row r="42" spans="1:46" ht="18.75">
      <c r="A42" s="46"/>
      <c r="B42" s="394" t="s">
        <v>52</v>
      </c>
      <c r="C42" s="69" t="s">
        <v>23</v>
      </c>
      <c r="D42" s="237"/>
      <c r="E42" s="237"/>
      <c r="F42" s="237"/>
      <c r="G42" s="237"/>
      <c r="H42" s="237"/>
      <c r="I42" s="237"/>
      <c r="J42" s="1"/>
      <c r="K42" s="1"/>
      <c r="L42" s="1"/>
      <c r="M42" s="1"/>
      <c r="N42" s="1"/>
      <c r="O42" s="79"/>
      <c r="P42" s="240"/>
      <c r="Q42" s="241"/>
      <c r="R42" s="241"/>
      <c r="S42" s="237"/>
      <c r="T42" s="237"/>
      <c r="U42" s="237"/>
      <c r="V42" s="241"/>
      <c r="W42" s="241"/>
      <c r="X42" s="241"/>
      <c r="Y42" s="237"/>
      <c r="Z42" s="237"/>
      <c r="AA42" s="237"/>
      <c r="AB42" s="237">
        <v>0</v>
      </c>
      <c r="AC42" s="237">
        <v>0</v>
      </c>
      <c r="AD42" s="237">
        <v>0</v>
      </c>
      <c r="AE42" s="237"/>
      <c r="AF42" s="237"/>
      <c r="AG42" s="237"/>
      <c r="AH42" s="246"/>
      <c r="AI42" s="246"/>
      <c r="AJ42" s="246"/>
      <c r="AK42" s="237"/>
      <c r="AL42" s="237"/>
      <c r="AM42" s="237"/>
      <c r="AN42" s="75">
        <f t="shared" si="0"/>
        <v>0</v>
      </c>
      <c r="AO42" s="1">
        <f t="shared" si="1"/>
        <v>0</v>
      </c>
      <c r="AP42" s="1">
        <f t="shared" si="2"/>
        <v>0</v>
      </c>
      <c r="AQ42" s="44" t="s">
        <v>23</v>
      </c>
      <c r="AR42" s="394" t="s">
        <v>52</v>
      </c>
      <c r="AS42" s="45"/>
      <c r="AT42" s="22"/>
    </row>
    <row r="43" spans="1:46" ht="18.75">
      <c r="A43" s="46" t="s">
        <v>53</v>
      </c>
      <c r="B43" s="395"/>
      <c r="C43" s="70" t="s">
        <v>24</v>
      </c>
      <c r="D43" s="252"/>
      <c r="E43" s="252"/>
      <c r="F43" s="252"/>
      <c r="G43" s="252"/>
      <c r="H43" s="252"/>
      <c r="I43" s="252"/>
      <c r="J43" s="2"/>
      <c r="K43" s="2"/>
      <c r="L43" s="2"/>
      <c r="M43" s="2"/>
      <c r="N43" s="2"/>
      <c r="O43" s="80"/>
      <c r="P43" s="255"/>
      <c r="Q43" s="256"/>
      <c r="R43" s="256"/>
      <c r="S43" s="252"/>
      <c r="T43" s="252"/>
      <c r="U43" s="252"/>
      <c r="V43" s="256"/>
      <c r="W43" s="256"/>
      <c r="X43" s="256"/>
      <c r="Y43" s="252"/>
      <c r="Z43" s="252"/>
      <c r="AA43" s="252"/>
      <c r="AB43" s="252">
        <v>0</v>
      </c>
      <c r="AC43" s="252">
        <v>0</v>
      </c>
      <c r="AD43" s="252">
        <v>0</v>
      </c>
      <c r="AE43" s="252"/>
      <c r="AF43" s="252"/>
      <c r="AG43" s="252"/>
      <c r="AH43" s="260"/>
      <c r="AI43" s="260"/>
      <c r="AJ43" s="260"/>
      <c r="AK43" s="252"/>
      <c r="AL43" s="252"/>
      <c r="AM43" s="252"/>
      <c r="AN43" s="77">
        <f t="shared" si="0"/>
        <v>0</v>
      </c>
      <c r="AO43" s="2">
        <f t="shared" si="1"/>
        <v>0</v>
      </c>
      <c r="AP43" s="2">
        <f t="shared" si="2"/>
        <v>0</v>
      </c>
      <c r="AQ43" s="44" t="s">
        <v>24</v>
      </c>
      <c r="AR43" s="395"/>
      <c r="AS43" s="45" t="s">
        <v>53</v>
      </c>
      <c r="AT43" s="22"/>
    </row>
    <row r="44" spans="1:46" ht="18.75">
      <c r="A44" s="46"/>
      <c r="B44" s="394" t="s">
        <v>54</v>
      </c>
      <c r="C44" s="69" t="s">
        <v>23</v>
      </c>
      <c r="D44" s="237"/>
      <c r="E44" s="237"/>
      <c r="F44" s="237"/>
      <c r="G44" s="237"/>
      <c r="H44" s="237"/>
      <c r="I44" s="237"/>
      <c r="J44" s="1"/>
      <c r="K44" s="1"/>
      <c r="L44" s="1"/>
      <c r="M44" s="1"/>
      <c r="N44" s="1"/>
      <c r="O44" s="79"/>
      <c r="P44" s="240"/>
      <c r="Q44" s="241"/>
      <c r="R44" s="241"/>
      <c r="S44" s="237"/>
      <c r="T44" s="237"/>
      <c r="U44" s="237"/>
      <c r="V44" s="241"/>
      <c r="W44" s="241"/>
      <c r="X44" s="241"/>
      <c r="Y44" s="237"/>
      <c r="Z44" s="237"/>
      <c r="AA44" s="237"/>
      <c r="AB44" s="237">
        <v>0</v>
      </c>
      <c r="AC44" s="237">
        <v>0</v>
      </c>
      <c r="AD44" s="237">
        <v>0</v>
      </c>
      <c r="AE44" s="237"/>
      <c r="AF44" s="237"/>
      <c r="AG44" s="237"/>
      <c r="AH44" s="246"/>
      <c r="AI44" s="246"/>
      <c r="AJ44" s="246"/>
      <c r="AK44" s="237"/>
      <c r="AL44" s="237"/>
      <c r="AM44" s="237"/>
      <c r="AN44" s="75">
        <f t="shared" si="0"/>
        <v>0</v>
      </c>
      <c r="AO44" s="1">
        <f t="shared" si="1"/>
        <v>0</v>
      </c>
      <c r="AP44" s="1">
        <f t="shared" si="2"/>
        <v>0</v>
      </c>
      <c r="AQ44" s="54" t="s">
        <v>23</v>
      </c>
      <c r="AR44" s="394" t="s">
        <v>54</v>
      </c>
      <c r="AS44" s="45"/>
      <c r="AT44" s="22"/>
    </row>
    <row r="45" spans="1:46" ht="18.75">
      <c r="A45" s="46" t="s">
        <v>27</v>
      </c>
      <c r="B45" s="395"/>
      <c r="C45" s="70" t="s">
        <v>24</v>
      </c>
      <c r="D45" s="252"/>
      <c r="E45" s="252"/>
      <c r="F45" s="252"/>
      <c r="G45" s="252"/>
      <c r="H45" s="252"/>
      <c r="I45" s="252"/>
      <c r="J45" s="2"/>
      <c r="K45" s="2"/>
      <c r="L45" s="2"/>
      <c r="M45" s="2"/>
      <c r="N45" s="2"/>
      <c r="O45" s="80"/>
      <c r="P45" s="255"/>
      <c r="Q45" s="256"/>
      <c r="R45" s="256"/>
      <c r="S45" s="252"/>
      <c r="T45" s="252"/>
      <c r="U45" s="252"/>
      <c r="V45" s="256"/>
      <c r="W45" s="256"/>
      <c r="X45" s="256"/>
      <c r="Y45" s="252"/>
      <c r="Z45" s="252"/>
      <c r="AA45" s="252"/>
      <c r="AB45" s="252">
        <v>0</v>
      </c>
      <c r="AC45" s="252">
        <v>0</v>
      </c>
      <c r="AD45" s="252">
        <v>0</v>
      </c>
      <c r="AE45" s="252"/>
      <c r="AF45" s="252"/>
      <c r="AG45" s="252"/>
      <c r="AH45" s="260"/>
      <c r="AI45" s="260"/>
      <c r="AJ45" s="260"/>
      <c r="AK45" s="252"/>
      <c r="AL45" s="252"/>
      <c r="AM45" s="252"/>
      <c r="AN45" s="77">
        <f t="shared" si="0"/>
        <v>0</v>
      </c>
      <c r="AO45" s="2">
        <f t="shared" si="1"/>
        <v>0</v>
      </c>
      <c r="AP45" s="2">
        <f t="shared" si="2"/>
        <v>0</v>
      </c>
      <c r="AQ45" s="48" t="s">
        <v>24</v>
      </c>
      <c r="AR45" s="395"/>
      <c r="AS45" s="55" t="s">
        <v>27</v>
      </c>
      <c r="AT45" s="22"/>
    </row>
    <row r="46" spans="1:46" ht="18.75">
      <c r="A46" s="46"/>
      <c r="B46" s="394" t="s">
        <v>55</v>
      </c>
      <c r="C46" s="69" t="s">
        <v>23</v>
      </c>
      <c r="D46" s="237"/>
      <c r="E46" s="237"/>
      <c r="F46" s="237"/>
      <c r="G46" s="237"/>
      <c r="H46" s="237"/>
      <c r="I46" s="237"/>
      <c r="J46" s="1"/>
      <c r="K46" s="1"/>
      <c r="L46" s="1"/>
      <c r="M46" s="1"/>
      <c r="N46" s="1"/>
      <c r="O46" s="79"/>
      <c r="P46" s="240"/>
      <c r="Q46" s="241"/>
      <c r="R46" s="241"/>
      <c r="S46" s="237"/>
      <c r="T46" s="237"/>
      <c r="U46" s="237"/>
      <c r="V46" s="241"/>
      <c r="W46" s="241"/>
      <c r="X46" s="241"/>
      <c r="Y46" s="237"/>
      <c r="Z46" s="237"/>
      <c r="AA46" s="237"/>
      <c r="AB46" s="237">
        <v>0</v>
      </c>
      <c r="AC46" s="237">
        <v>0</v>
      </c>
      <c r="AD46" s="237">
        <v>0</v>
      </c>
      <c r="AE46" s="237"/>
      <c r="AF46" s="237"/>
      <c r="AG46" s="237"/>
      <c r="AH46" s="246"/>
      <c r="AI46" s="246"/>
      <c r="AJ46" s="246"/>
      <c r="AK46" s="237"/>
      <c r="AL46" s="237"/>
      <c r="AM46" s="237"/>
      <c r="AN46" s="75">
        <f t="shared" si="0"/>
        <v>0</v>
      </c>
      <c r="AO46" s="1">
        <f t="shared" si="1"/>
        <v>0</v>
      </c>
      <c r="AP46" s="1">
        <f t="shared" si="2"/>
        <v>0</v>
      </c>
      <c r="AQ46" s="44" t="s">
        <v>23</v>
      </c>
      <c r="AR46" s="394" t="s">
        <v>55</v>
      </c>
      <c r="AS46" s="55"/>
      <c r="AT46" s="22"/>
    </row>
    <row r="47" spans="1:46" ht="18.75">
      <c r="A47" s="50"/>
      <c r="B47" s="395"/>
      <c r="C47" s="70" t="s">
        <v>24</v>
      </c>
      <c r="D47" s="252"/>
      <c r="E47" s="252"/>
      <c r="F47" s="252"/>
      <c r="G47" s="252"/>
      <c r="H47" s="252"/>
      <c r="I47" s="252"/>
      <c r="J47" s="2"/>
      <c r="K47" s="2"/>
      <c r="L47" s="2"/>
      <c r="M47" s="2"/>
      <c r="N47" s="2"/>
      <c r="O47" s="80"/>
      <c r="P47" s="255"/>
      <c r="Q47" s="256"/>
      <c r="R47" s="256"/>
      <c r="S47" s="252"/>
      <c r="T47" s="252"/>
      <c r="U47" s="253"/>
      <c r="V47" s="255"/>
      <c r="W47" s="256"/>
      <c r="X47" s="256"/>
      <c r="Y47" s="252"/>
      <c r="Z47" s="252"/>
      <c r="AA47" s="252"/>
      <c r="AB47" s="252">
        <v>0</v>
      </c>
      <c r="AC47" s="252">
        <v>0</v>
      </c>
      <c r="AD47" s="252">
        <v>0</v>
      </c>
      <c r="AE47" s="252"/>
      <c r="AF47" s="252"/>
      <c r="AG47" s="252"/>
      <c r="AH47" s="260"/>
      <c r="AI47" s="260"/>
      <c r="AJ47" s="260"/>
      <c r="AK47" s="252"/>
      <c r="AL47" s="252"/>
      <c r="AM47" s="252"/>
      <c r="AN47" s="77">
        <f t="shared" si="0"/>
        <v>0</v>
      </c>
      <c r="AO47" s="2">
        <f t="shared" si="1"/>
        <v>0</v>
      </c>
      <c r="AP47" s="2">
        <f t="shared" si="2"/>
        <v>0</v>
      </c>
      <c r="AQ47" s="51" t="s">
        <v>24</v>
      </c>
      <c r="AR47" s="395"/>
      <c r="AS47" s="56"/>
      <c r="AT47" s="22"/>
    </row>
    <row r="48" spans="1:46" ht="18.75">
      <c r="A48" s="46"/>
      <c r="B48" s="394" t="s">
        <v>56</v>
      </c>
      <c r="C48" s="69" t="s">
        <v>23</v>
      </c>
      <c r="D48" s="237">
        <v>30</v>
      </c>
      <c r="E48" s="237">
        <v>3.765</v>
      </c>
      <c r="F48" s="237">
        <v>2349.06</v>
      </c>
      <c r="G48" s="237"/>
      <c r="H48" s="237"/>
      <c r="I48" s="237"/>
      <c r="J48" s="1"/>
      <c r="K48" s="1"/>
      <c r="L48" s="1"/>
      <c r="M48" s="1"/>
      <c r="N48" s="1"/>
      <c r="O48" s="79"/>
      <c r="P48" s="240"/>
      <c r="Q48" s="241"/>
      <c r="R48" s="241"/>
      <c r="S48" s="237"/>
      <c r="T48" s="237"/>
      <c r="U48" s="243"/>
      <c r="V48" s="331">
        <v>26</v>
      </c>
      <c r="W48" s="332">
        <v>15.0896</v>
      </c>
      <c r="X48" s="333">
        <v>4965.623</v>
      </c>
      <c r="Y48" s="237">
        <v>151</v>
      </c>
      <c r="Z48" s="237">
        <v>73.4806</v>
      </c>
      <c r="AA48" s="237">
        <v>27028.563</v>
      </c>
      <c r="AB48" s="237">
        <v>35</v>
      </c>
      <c r="AC48" s="237">
        <v>15.8152</v>
      </c>
      <c r="AD48" s="237">
        <v>5662.8</v>
      </c>
      <c r="AE48" s="237">
        <v>41</v>
      </c>
      <c r="AF48" s="237">
        <v>18.86</v>
      </c>
      <c r="AG48" s="237">
        <v>7827.037</v>
      </c>
      <c r="AH48" s="246">
        <v>6</v>
      </c>
      <c r="AI48" s="246">
        <v>0.56</v>
      </c>
      <c r="AJ48" s="246">
        <v>206.955</v>
      </c>
      <c r="AK48" s="237">
        <v>32</v>
      </c>
      <c r="AL48" s="237">
        <v>4.4</v>
      </c>
      <c r="AM48" s="237">
        <v>4235.91</v>
      </c>
      <c r="AN48" s="75">
        <f t="shared" si="0"/>
        <v>321</v>
      </c>
      <c r="AO48" s="1">
        <f t="shared" si="1"/>
        <v>131.9704</v>
      </c>
      <c r="AP48" s="1">
        <f t="shared" si="2"/>
        <v>52275.948000000004</v>
      </c>
      <c r="AQ48" s="44" t="s">
        <v>23</v>
      </c>
      <c r="AR48" s="394" t="s">
        <v>56</v>
      </c>
      <c r="AS48" s="55"/>
      <c r="AT48" s="22"/>
    </row>
    <row r="49" spans="1:46" ht="18.75">
      <c r="A49" s="46" t="s">
        <v>57</v>
      </c>
      <c r="B49" s="395"/>
      <c r="C49" s="70" t="s">
        <v>24</v>
      </c>
      <c r="D49" s="252"/>
      <c r="E49" s="252"/>
      <c r="F49" s="252"/>
      <c r="G49" s="252"/>
      <c r="H49" s="252"/>
      <c r="I49" s="252"/>
      <c r="J49" s="2"/>
      <c r="K49" s="2"/>
      <c r="L49" s="2"/>
      <c r="M49" s="2"/>
      <c r="N49" s="2"/>
      <c r="O49" s="80"/>
      <c r="P49" s="255"/>
      <c r="Q49" s="256"/>
      <c r="R49" s="256"/>
      <c r="S49" s="252"/>
      <c r="T49" s="252"/>
      <c r="U49" s="253"/>
      <c r="V49" s="255"/>
      <c r="W49" s="256"/>
      <c r="X49" s="256"/>
      <c r="Y49" s="252"/>
      <c r="Z49" s="252"/>
      <c r="AA49" s="252"/>
      <c r="AB49" s="252">
        <v>0</v>
      </c>
      <c r="AC49" s="252">
        <v>0</v>
      </c>
      <c r="AD49" s="252">
        <v>0</v>
      </c>
      <c r="AE49" s="252"/>
      <c r="AF49" s="252"/>
      <c r="AG49" s="252"/>
      <c r="AH49" s="260"/>
      <c r="AI49" s="260"/>
      <c r="AJ49" s="260"/>
      <c r="AK49" s="252"/>
      <c r="AL49" s="252"/>
      <c r="AM49" s="252"/>
      <c r="AN49" s="77">
        <f t="shared" si="0"/>
        <v>0</v>
      </c>
      <c r="AO49" s="2">
        <f t="shared" si="1"/>
        <v>0</v>
      </c>
      <c r="AP49" s="2">
        <f t="shared" si="2"/>
        <v>0</v>
      </c>
      <c r="AQ49" s="48" t="s">
        <v>24</v>
      </c>
      <c r="AR49" s="395"/>
      <c r="AS49" s="55" t="s">
        <v>57</v>
      </c>
      <c r="AT49" s="22"/>
    </row>
    <row r="50" spans="1:46" ht="18.75">
      <c r="A50" s="46"/>
      <c r="B50" s="394" t="s">
        <v>58</v>
      </c>
      <c r="C50" s="69" t="s">
        <v>23</v>
      </c>
      <c r="D50" s="237"/>
      <c r="E50" s="237"/>
      <c r="F50" s="237"/>
      <c r="G50" s="237"/>
      <c r="H50" s="237"/>
      <c r="I50" s="237"/>
      <c r="J50" s="1"/>
      <c r="K50" s="1"/>
      <c r="L50" s="1"/>
      <c r="M50" s="1"/>
      <c r="N50" s="1"/>
      <c r="O50" s="76"/>
      <c r="P50" s="240"/>
      <c r="Q50" s="241"/>
      <c r="R50" s="241"/>
      <c r="S50" s="237"/>
      <c r="T50" s="237"/>
      <c r="U50" s="243"/>
      <c r="V50" s="240"/>
      <c r="W50" s="241"/>
      <c r="X50" s="241"/>
      <c r="Y50" s="237"/>
      <c r="Z50" s="237"/>
      <c r="AA50" s="237"/>
      <c r="AB50" s="237">
        <v>0</v>
      </c>
      <c r="AC50" s="237">
        <v>0</v>
      </c>
      <c r="AD50" s="237">
        <v>0</v>
      </c>
      <c r="AE50" s="237"/>
      <c r="AF50" s="237"/>
      <c r="AG50" s="237"/>
      <c r="AH50" s="246"/>
      <c r="AI50" s="246"/>
      <c r="AJ50" s="246"/>
      <c r="AK50" s="237"/>
      <c r="AL50" s="237"/>
      <c r="AM50" s="237"/>
      <c r="AN50" s="75">
        <f t="shared" si="0"/>
        <v>0</v>
      </c>
      <c r="AO50" s="1">
        <f t="shared" si="1"/>
        <v>0</v>
      </c>
      <c r="AP50" s="1">
        <f t="shared" si="2"/>
        <v>0</v>
      </c>
      <c r="AQ50" s="44" t="s">
        <v>23</v>
      </c>
      <c r="AR50" s="394" t="s">
        <v>58</v>
      </c>
      <c r="AS50" s="53"/>
      <c r="AT50" s="22"/>
    </row>
    <row r="51" spans="1:46" ht="18.75">
      <c r="A51" s="46"/>
      <c r="B51" s="395"/>
      <c r="C51" s="70" t="s">
        <v>24</v>
      </c>
      <c r="D51" s="252"/>
      <c r="E51" s="252"/>
      <c r="F51" s="252"/>
      <c r="G51" s="252"/>
      <c r="H51" s="252"/>
      <c r="I51" s="252"/>
      <c r="J51" s="2"/>
      <c r="K51" s="2"/>
      <c r="L51" s="2"/>
      <c r="M51" s="2"/>
      <c r="N51" s="2"/>
      <c r="O51" s="80"/>
      <c r="P51" s="255"/>
      <c r="Q51" s="256"/>
      <c r="R51" s="256"/>
      <c r="S51" s="252"/>
      <c r="T51" s="252"/>
      <c r="U51" s="253"/>
      <c r="V51" s="255"/>
      <c r="W51" s="256"/>
      <c r="X51" s="256"/>
      <c r="Y51" s="252"/>
      <c r="Z51" s="252"/>
      <c r="AA51" s="252"/>
      <c r="AB51" s="252">
        <v>0</v>
      </c>
      <c r="AC51" s="252">
        <v>0</v>
      </c>
      <c r="AD51" s="252">
        <v>0</v>
      </c>
      <c r="AE51" s="252"/>
      <c r="AF51" s="252"/>
      <c r="AG51" s="252"/>
      <c r="AH51" s="260"/>
      <c r="AI51" s="260"/>
      <c r="AJ51" s="260"/>
      <c r="AK51" s="252"/>
      <c r="AL51" s="252"/>
      <c r="AM51" s="252"/>
      <c r="AN51" s="77">
        <f t="shared" si="0"/>
        <v>0</v>
      </c>
      <c r="AO51" s="2">
        <f t="shared" si="1"/>
        <v>0</v>
      </c>
      <c r="AP51" s="2">
        <f t="shared" si="2"/>
        <v>0</v>
      </c>
      <c r="AQ51" s="48" t="s">
        <v>24</v>
      </c>
      <c r="AR51" s="395"/>
      <c r="AS51" s="55"/>
      <c r="AT51" s="22"/>
    </row>
    <row r="52" spans="1:46" ht="18.75">
      <c r="A52" s="46"/>
      <c r="B52" s="394" t="s">
        <v>59</v>
      </c>
      <c r="C52" s="69" t="s">
        <v>23</v>
      </c>
      <c r="D52" s="237"/>
      <c r="E52" s="237"/>
      <c r="F52" s="237"/>
      <c r="G52" s="237"/>
      <c r="H52" s="237"/>
      <c r="I52" s="237"/>
      <c r="J52" s="1"/>
      <c r="K52" s="1"/>
      <c r="L52" s="1"/>
      <c r="M52" s="1"/>
      <c r="N52" s="1"/>
      <c r="O52" s="79"/>
      <c r="P52" s="240"/>
      <c r="Q52" s="241"/>
      <c r="R52" s="241"/>
      <c r="S52" s="237"/>
      <c r="T52" s="237"/>
      <c r="U52" s="243"/>
      <c r="V52" s="240"/>
      <c r="W52" s="241"/>
      <c r="X52" s="241"/>
      <c r="Y52" s="237"/>
      <c r="Z52" s="237"/>
      <c r="AA52" s="237"/>
      <c r="AB52" s="237">
        <v>0</v>
      </c>
      <c r="AC52" s="237">
        <v>0</v>
      </c>
      <c r="AD52" s="237">
        <v>0</v>
      </c>
      <c r="AE52" s="237"/>
      <c r="AF52" s="237"/>
      <c r="AG52" s="237"/>
      <c r="AH52" s="246"/>
      <c r="AI52" s="246"/>
      <c r="AJ52" s="246"/>
      <c r="AK52" s="237"/>
      <c r="AL52" s="237"/>
      <c r="AM52" s="237"/>
      <c r="AN52" s="75">
        <f t="shared" si="0"/>
        <v>0</v>
      </c>
      <c r="AO52" s="1">
        <f t="shared" si="1"/>
        <v>0</v>
      </c>
      <c r="AP52" s="1">
        <f t="shared" si="2"/>
        <v>0</v>
      </c>
      <c r="AQ52" s="44" t="s">
        <v>23</v>
      </c>
      <c r="AR52" s="394" t="s">
        <v>59</v>
      </c>
      <c r="AS52" s="55"/>
      <c r="AT52" s="22"/>
    </row>
    <row r="53" spans="1:46" ht="18.75">
      <c r="A53" s="46" t="s">
        <v>27</v>
      </c>
      <c r="B53" s="395"/>
      <c r="C53" s="70" t="s">
        <v>24</v>
      </c>
      <c r="D53" s="252"/>
      <c r="E53" s="252"/>
      <c r="F53" s="252"/>
      <c r="G53" s="252"/>
      <c r="H53" s="252"/>
      <c r="I53" s="252"/>
      <c r="J53" s="2"/>
      <c r="K53" s="2"/>
      <c r="L53" s="2"/>
      <c r="M53" s="2"/>
      <c r="N53" s="2"/>
      <c r="O53" s="80"/>
      <c r="P53" s="255"/>
      <c r="Q53" s="256"/>
      <c r="R53" s="256"/>
      <c r="S53" s="252"/>
      <c r="T53" s="252"/>
      <c r="U53" s="253"/>
      <c r="V53" s="334"/>
      <c r="W53" s="335"/>
      <c r="X53" s="335"/>
      <c r="Y53" s="252"/>
      <c r="Z53" s="252"/>
      <c r="AA53" s="252"/>
      <c r="AB53" s="252">
        <v>0</v>
      </c>
      <c r="AC53" s="252">
        <v>0</v>
      </c>
      <c r="AD53" s="252">
        <v>0</v>
      </c>
      <c r="AE53" s="252"/>
      <c r="AF53" s="252"/>
      <c r="AG53" s="252"/>
      <c r="AH53" s="260"/>
      <c r="AI53" s="260"/>
      <c r="AJ53" s="260"/>
      <c r="AK53" s="252"/>
      <c r="AL53" s="252"/>
      <c r="AM53" s="252"/>
      <c r="AN53" s="77">
        <f t="shared" si="0"/>
        <v>0</v>
      </c>
      <c r="AO53" s="2">
        <f t="shared" si="1"/>
        <v>0</v>
      </c>
      <c r="AP53" s="2">
        <f t="shared" si="2"/>
        <v>0</v>
      </c>
      <c r="AQ53" s="48" t="s">
        <v>24</v>
      </c>
      <c r="AR53" s="395"/>
      <c r="AS53" s="55" t="s">
        <v>27</v>
      </c>
      <c r="AT53" s="22"/>
    </row>
    <row r="54" spans="1:46" ht="18.75">
      <c r="A54" s="46"/>
      <c r="B54" s="394" t="s">
        <v>60</v>
      </c>
      <c r="C54" s="69" t="s">
        <v>23</v>
      </c>
      <c r="D54" s="237"/>
      <c r="E54" s="237"/>
      <c r="F54" s="237"/>
      <c r="G54" s="237"/>
      <c r="H54" s="237"/>
      <c r="I54" s="237"/>
      <c r="J54" s="1"/>
      <c r="K54" s="1"/>
      <c r="L54" s="1"/>
      <c r="M54" s="1"/>
      <c r="N54" s="1"/>
      <c r="O54" s="79"/>
      <c r="P54" s="240"/>
      <c r="Q54" s="241"/>
      <c r="R54" s="241"/>
      <c r="S54" s="237"/>
      <c r="T54" s="237"/>
      <c r="U54" s="243"/>
      <c r="V54" s="240"/>
      <c r="W54" s="241"/>
      <c r="X54" s="241"/>
      <c r="Y54" s="237"/>
      <c r="Z54" s="237"/>
      <c r="AA54" s="237"/>
      <c r="AB54" s="237">
        <v>0</v>
      </c>
      <c r="AC54" s="237">
        <v>0</v>
      </c>
      <c r="AD54" s="237">
        <v>0</v>
      </c>
      <c r="AE54" s="237"/>
      <c r="AF54" s="237"/>
      <c r="AG54" s="237"/>
      <c r="AH54" s="246"/>
      <c r="AI54" s="246"/>
      <c r="AJ54" s="246"/>
      <c r="AK54" s="237"/>
      <c r="AL54" s="237"/>
      <c r="AM54" s="237"/>
      <c r="AN54" s="75">
        <f t="shared" si="0"/>
        <v>0</v>
      </c>
      <c r="AO54" s="1">
        <f t="shared" si="1"/>
        <v>0</v>
      </c>
      <c r="AP54" s="1">
        <f t="shared" si="2"/>
        <v>0</v>
      </c>
      <c r="AQ54" s="44" t="s">
        <v>23</v>
      </c>
      <c r="AR54" s="394" t="s">
        <v>60</v>
      </c>
      <c r="AS54" s="45"/>
      <c r="AT54" s="22"/>
    </row>
    <row r="55" spans="1:46" ht="18.75">
      <c r="A55" s="50"/>
      <c r="B55" s="395"/>
      <c r="C55" s="70" t="s">
        <v>24</v>
      </c>
      <c r="D55" s="252"/>
      <c r="E55" s="252"/>
      <c r="F55" s="252"/>
      <c r="G55" s="252"/>
      <c r="H55" s="252"/>
      <c r="I55" s="252"/>
      <c r="J55" s="2"/>
      <c r="K55" s="2"/>
      <c r="L55" s="2"/>
      <c r="M55" s="2"/>
      <c r="N55" s="2"/>
      <c r="O55" s="80"/>
      <c r="P55" s="255"/>
      <c r="Q55" s="256"/>
      <c r="R55" s="256"/>
      <c r="S55" s="252"/>
      <c r="T55" s="252"/>
      <c r="U55" s="253"/>
      <c r="V55" s="255"/>
      <c r="W55" s="256"/>
      <c r="X55" s="256"/>
      <c r="Y55" s="252"/>
      <c r="Z55" s="252"/>
      <c r="AA55" s="252"/>
      <c r="AB55" s="252">
        <v>0</v>
      </c>
      <c r="AC55" s="252">
        <v>0</v>
      </c>
      <c r="AD55" s="252">
        <v>0</v>
      </c>
      <c r="AE55" s="252"/>
      <c r="AF55" s="252"/>
      <c r="AG55" s="252"/>
      <c r="AH55" s="260"/>
      <c r="AI55" s="260"/>
      <c r="AJ55" s="260"/>
      <c r="AK55" s="252"/>
      <c r="AL55" s="252"/>
      <c r="AM55" s="252"/>
      <c r="AN55" s="77">
        <f t="shared" si="0"/>
        <v>0</v>
      </c>
      <c r="AO55" s="2">
        <f t="shared" si="1"/>
        <v>0</v>
      </c>
      <c r="AP55" s="2">
        <f t="shared" si="2"/>
        <v>0</v>
      </c>
      <c r="AQ55" s="51" t="s">
        <v>24</v>
      </c>
      <c r="AR55" s="395"/>
      <c r="AS55" s="52"/>
      <c r="AT55" s="22"/>
    </row>
    <row r="56" spans="1:46" ht="18.75">
      <c r="A56" s="403" t="s">
        <v>109</v>
      </c>
      <c r="B56" s="404" t="s">
        <v>61</v>
      </c>
      <c r="C56" s="69" t="s">
        <v>23</v>
      </c>
      <c r="D56" s="237"/>
      <c r="E56" s="237"/>
      <c r="F56" s="237"/>
      <c r="G56" s="237"/>
      <c r="H56" s="237"/>
      <c r="I56" s="237"/>
      <c r="J56" s="1"/>
      <c r="K56" s="1"/>
      <c r="L56" s="1"/>
      <c r="M56" s="1"/>
      <c r="N56" s="1"/>
      <c r="O56" s="79"/>
      <c r="P56" s="240"/>
      <c r="Q56" s="241"/>
      <c r="R56" s="241"/>
      <c r="S56" s="237"/>
      <c r="T56" s="237"/>
      <c r="U56" s="243"/>
      <c r="V56" s="240"/>
      <c r="W56" s="241"/>
      <c r="X56" s="241"/>
      <c r="Y56" s="237"/>
      <c r="Z56" s="237"/>
      <c r="AA56" s="237"/>
      <c r="AB56" s="237">
        <v>0</v>
      </c>
      <c r="AC56" s="237">
        <v>0</v>
      </c>
      <c r="AD56" s="237">
        <v>0</v>
      </c>
      <c r="AE56" s="237"/>
      <c r="AF56" s="237"/>
      <c r="AG56" s="237"/>
      <c r="AH56" s="246"/>
      <c r="AI56" s="246"/>
      <c r="AJ56" s="246"/>
      <c r="AK56" s="237"/>
      <c r="AL56" s="237"/>
      <c r="AM56" s="237"/>
      <c r="AN56" s="75">
        <f t="shared" si="0"/>
        <v>0</v>
      </c>
      <c r="AO56" s="1">
        <f t="shared" si="1"/>
        <v>0</v>
      </c>
      <c r="AP56" s="1">
        <f t="shared" si="2"/>
        <v>0</v>
      </c>
      <c r="AQ56" s="57" t="s">
        <v>23</v>
      </c>
      <c r="AR56" s="409" t="s">
        <v>101</v>
      </c>
      <c r="AS56" s="410" t="s">
        <v>0</v>
      </c>
      <c r="AT56" s="22"/>
    </row>
    <row r="57" spans="1:46" ht="18.75">
      <c r="A57" s="405"/>
      <c r="B57" s="406"/>
      <c r="C57" s="70" t="s">
        <v>24</v>
      </c>
      <c r="D57" s="252"/>
      <c r="E57" s="252"/>
      <c r="F57" s="252"/>
      <c r="G57" s="252"/>
      <c r="H57" s="252"/>
      <c r="I57" s="252"/>
      <c r="J57" s="2"/>
      <c r="K57" s="2"/>
      <c r="L57" s="2"/>
      <c r="M57" s="2"/>
      <c r="N57" s="2"/>
      <c r="O57" s="80"/>
      <c r="P57" s="255"/>
      <c r="Q57" s="256"/>
      <c r="R57" s="256"/>
      <c r="S57" s="252"/>
      <c r="T57" s="252"/>
      <c r="U57" s="253"/>
      <c r="V57" s="255"/>
      <c r="W57" s="256"/>
      <c r="X57" s="256"/>
      <c r="Y57" s="252"/>
      <c r="Z57" s="252"/>
      <c r="AA57" s="252"/>
      <c r="AB57" s="252">
        <v>0</v>
      </c>
      <c r="AC57" s="252">
        <v>0</v>
      </c>
      <c r="AD57" s="252">
        <v>0</v>
      </c>
      <c r="AE57" s="252"/>
      <c r="AF57" s="252"/>
      <c r="AG57" s="252"/>
      <c r="AH57" s="260"/>
      <c r="AI57" s="260"/>
      <c r="AJ57" s="260"/>
      <c r="AK57" s="252"/>
      <c r="AL57" s="252"/>
      <c r="AM57" s="252"/>
      <c r="AN57" s="5">
        <f t="shared" si="0"/>
        <v>0</v>
      </c>
      <c r="AO57" s="2">
        <f t="shared" si="1"/>
        <v>0</v>
      </c>
      <c r="AP57" s="2">
        <f t="shared" si="2"/>
        <v>0</v>
      </c>
      <c r="AQ57" s="58" t="s">
        <v>24</v>
      </c>
      <c r="AR57" s="411"/>
      <c r="AS57" s="412"/>
      <c r="AT57" s="22"/>
    </row>
    <row r="58" spans="1:46" ht="18.75">
      <c r="A58" s="23" t="s">
        <v>0</v>
      </c>
      <c r="C58" s="111" t="s">
        <v>23</v>
      </c>
      <c r="D58" s="287">
        <v>29</v>
      </c>
      <c r="E58" s="285">
        <v>56.646</v>
      </c>
      <c r="F58" s="291">
        <v>21031.83</v>
      </c>
      <c r="G58" s="287">
        <v>12</v>
      </c>
      <c r="H58" s="285">
        <v>8.964</v>
      </c>
      <c r="I58" s="285">
        <v>1488.199</v>
      </c>
      <c r="J58" s="3"/>
      <c r="K58" s="3"/>
      <c r="L58" s="3"/>
      <c r="M58" s="3"/>
      <c r="N58" s="3"/>
      <c r="O58" s="120"/>
      <c r="P58" s="288"/>
      <c r="Q58" s="289"/>
      <c r="R58" s="338"/>
      <c r="S58" s="287"/>
      <c r="T58" s="285"/>
      <c r="U58" s="286"/>
      <c r="V58" s="339"/>
      <c r="W58" s="340"/>
      <c r="X58" s="341"/>
      <c r="Y58" s="287"/>
      <c r="Z58" s="285"/>
      <c r="AA58" s="291"/>
      <c r="AB58" s="287">
        <v>0</v>
      </c>
      <c r="AC58" s="285">
        <v>0</v>
      </c>
      <c r="AD58" s="291">
        <v>0</v>
      </c>
      <c r="AE58" s="287"/>
      <c r="AF58" s="285"/>
      <c r="AG58" s="291"/>
      <c r="AH58" s="296">
        <v>5</v>
      </c>
      <c r="AI58" s="297">
        <v>3.7326</v>
      </c>
      <c r="AJ58" s="297">
        <v>1390.347</v>
      </c>
      <c r="AK58" s="342">
        <v>6</v>
      </c>
      <c r="AL58" s="285">
        <v>2.8844</v>
      </c>
      <c r="AM58" s="285">
        <v>1041.768</v>
      </c>
      <c r="AN58" s="112">
        <f t="shared" si="0"/>
        <v>52</v>
      </c>
      <c r="AO58" s="5">
        <f t="shared" si="1"/>
        <v>72.227</v>
      </c>
      <c r="AP58" s="3">
        <f t="shared" si="2"/>
        <v>24952.144000000004</v>
      </c>
      <c r="AQ58" s="59" t="s">
        <v>23</v>
      </c>
      <c r="AR58" s="60"/>
      <c r="AS58" s="45" t="s">
        <v>0</v>
      </c>
      <c r="AT58" s="22"/>
    </row>
    <row r="59" spans="1:46" ht="18.75">
      <c r="A59" s="401" t="s">
        <v>62</v>
      </c>
      <c r="B59" s="402"/>
      <c r="C59" s="69" t="s">
        <v>63</v>
      </c>
      <c r="D59" s="343"/>
      <c r="E59" s="239"/>
      <c r="F59" s="243"/>
      <c r="G59" s="239"/>
      <c r="H59" s="237"/>
      <c r="I59" s="237"/>
      <c r="J59" s="1"/>
      <c r="K59" s="13"/>
      <c r="L59" s="1"/>
      <c r="M59" s="1"/>
      <c r="N59" s="13"/>
      <c r="O59" s="79"/>
      <c r="P59" s="240"/>
      <c r="Q59" s="241"/>
      <c r="R59" s="263"/>
      <c r="S59" s="239"/>
      <c r="T59" s="237"/>
      <c r="U59" s="243"/>
      <c r="V59" s="331"/>
      <c r="W59" s="332"/>
      <c r="X59" s="344"/>
      <c r="Y59" s="239"/>
      <c r="Z59" s="237"/>
      <c r="AA59" s="243"/>
      <c r="AB59" s="239">
        <v>0</v>
      </c>
      <c r="AC59" s="237">
        <v>0</v>
      </c>
      <c r="AD59" s="243">
        <v>0</v>
      </c>
      <c r="AE59" s="239"/>
      <c r="AF59" s="237"/>
      <c r="AG59" s="243"/>
      <c r="AH59" s="245"/>
      <c r="AI59" s="246"/>
      <c r="AJ59" s="265"/>
      <c r="AK59" s="282"/>
      <c r="AL59" s="239"/>
      <c r="AM59" s="237"/>
      <c r="AN59" s="113">
        <f t="shared" si="0"/>
        <v>0</v>
      </c>
      <c r="AO59" s="75">
        <f t="shared" si="1"/>
        <v>0</v>
      </c>
      <c r="AP59" s="1">
        <f t="shared" si="2"/>
        <v>0</v>
      </c>
      <c r="AQ59" s="59" t="s">
        <v>63</v>
      </c>
      <c r="AR59" s="407" t="s">
        <v>62</v>
      </c>
      <c r="AS59" s="408"/>
      <c r="AT59" s="22"/>
    </row>
    <row r="60" spans="1:46" ht="18.75">
      <c r="A60" s="36"/>
      <c r="B60" s="37"/>
      <c r="C60" s="47" t="s">
        <v>24</v>
      </c>
      <c r="D60" s="345">
        <v>8</v>
      </c>
      <c r="E60" s="254">
        <v>61.007</v>
      </c>
      <c r="F60" s="253">
        <v>18933.024</v>
      </c>
      <c r="G60" s="254">
        <v>7</v>
      </c>
      <c r="H60" s="252">
        <v>47.315</v>
      </c>
      <c r="I60" s="252">
        <v>9393.71</v>
      </c>
      <c r="J60" s="2"/>
      <c r="K60" s="2"/>
      <c r="L60" s="2"/>
      <c r="M60" s="2"/>
      <c r="N60" s="2"/>
      <c r="O60" s="80"/>
      <c r="P60" s="255"/>
      <c r="Q60" s="256"/>
      <c r="R60" s="257"/>
      <c r="S60" s="254"/>
      <c r="T60" s="252"/>
      <c r="U60" s="253"/>
      <c r="V60" s="334"/>
      <c r="W60" s="335"/>
      <c r="X60" s="346"/>
      <c r="Y60" s="254"/>
      <c r="Z60" s="252"/>
      <c r="AA60" s="253"/>
      <c r="AB60" s="254">
        <v>0</v>
      </c>
      <c r="AC60" s="252">
        <v>0</v>
      </c>
      <c r="AD60" s="253">
        <v>0</v>
      </c>
      <c r="AE60" s="254"/>
      <c r="AF60" s="252"/>
      <c r="AG60" s="253"/>
      <c r="AH60" s="259"/>
      <c r="AI60" s="260"/>
      <c r="AJ60" s="261"/>
      <c r="AK60" s="280"/>
      <c r="AL60" s="254"/>
      <c r="AM60" s="252"/>
      <c r="AN60" s="114">
        <f t="shared" si="0"/>
        <v>15</v>
      </c>
      <c r="AO60" s="77">
        <f t="shared" si="1"/>
        <v>108.322</v>
      </c>
      <c r="AP60" s="2">
        <f t="shared" si="2"/>
        <v>28326.734</v>
      </c>
      <c r="AQ60" s="58" t="s">
        <v>24</v>
      </c>
      <c r="AR60" s="37"/>
      <c r="AS60" s="52"/>
      <c r="AT60" s="22"/>
    </row>
    <row r="61" spans="1:46" ht="18.75">
      <c r="A61" s="23" t="s">
        <v>0</v>
      </c>
      <c r="C61" s="71" t="s">
        <v>23</v>
      </c>
      <c r="D61" s="3">
        <f aca="true" t="shared" si="3" ref="D61:AM61">+D6+D8+D10+D12+D14+D16+D18+D20+D22+D24+D26+D28+D30+D32+D34+D36+D38+D40+D42+D44+D46+D48+D50+D52+D54+D56+D58</f>
        <v>722</v>
      </c>
      <c r="E61" s="3">
        <f t="shared" si="3"/>
        <v>2991.86</v>
      </c>
      <c r="F61" s="3">
        <f t="shared" si="3"/>
        <v>596324.737</v>
      </c>
      <c r="G61" s="3">
        <f t="shared" si="3"/>
        <v>584</v>
      </c>
      <c r="H61" s="3">
        <f t="shared" si="3"/>
        <v>2948.148</v>
      </c>
      <c r="I61" s="3">
        <f t="shared" si="3"/>
        <v>482505.946</v>
      </c>
      <c r="J61" s="3">
        <f t="shared" si="3"/>
        <v>0</v>
      </c>
      <c r="K61" s="3">
        <f t="shared" si="3"/>
        <v>0</v>
      </c>
      <c r="L61" s="3">
        <f t="shared" si="3"/>
        <v>0</v>
      </c>
      <c r="M61" s="3">
        <f t="shared" si="3"/>
        <v>0</v>
      </c>
      <c r="N61" s="3">
        <f t="shared" si="3"/>
        <v>0</v>
      </c>
      <c r="O61" s="3">
        <f t="shared" si="3"/>
        <v>0</v>
      </c>
      <c r="P61" s="3">
        <f t="shared" si="3"/>
        <v>0</v>
      </c>
      <c r="Q61" s="3">
        <f t="shared" si="3"/>
        <v>0</v>
      </c>
      <c r="R61" s="3">
        <f t="shared" si="3"/>
        <v>0</v>
      </c>
      <c r="S61" s="3">
        <f t="shared" si="3"/>
        <v>0</v>
      </c>
      <c r="T61" s="3">
        <f t="shared" si="3"/>
        <v>0</v>
      </c>
      <c r="U61" s="3">
        <f t="shared" si="3"/>
        <v>0</v>
      </c>
      <c r="V61" s="3">
        <f t="shared" si="3"/>
        <v>26</v>
      </c>
      <c r="W61" s="3">
        <f t="shared" si="3"/>
        <v>15.0896</v>
      </c>
      <c r="X61" s="120">
        <f t="shared" si="3"/>
        <v>4965.623</v>
      </c>
      <c r="Y61" s="5">
        <f t="shared" si="3"/>
        <v>160</v>
      </c>
      <c r="Z61" s="3">
        <f t="shared" si="3"/>
        <v>125.5214</v>
      </c>
      <c r="AA61" s="3">
        <f t="shared" si="3"/>
        <v>37779.130999999994</v>
      </c>
      <c r="AB61" s="3">
        <f t="shared" si="3"/>
        <v>416</v>
      </c>
      <c r="AC61" s="3">
        <f t="shared" si="3"/>
        <v>2116.3655</v>
      </c>
      <c r="AD61" s="3">
        <f t="shared" si="3"/>
        <v>262875.622</v>
      </c>
      <c r="AE61" s="3">
        <f t="shared" si="3"/>
        <v>617</v>
      </c>
      <c r="AF61" s="3">
        <f t="shared" si="3"/>
        <v>3409.1286</v>
      </c>
      <c r="AG61" s="3">
        <f t="shared" si="3"/>
        <v>441609.885</v>
      </c>
      <c r="AH61" s="3">
        <f t="shared" si="3"/>
        <v>544</v>
      </c>
      <c r="AI61" s="3">
        <f t="shared" si="3"/>
        <v>2843.1895999999997</v>
      </c>
      <c r="AJ61" s="3">
        <f t="shared" si="3"/>
        <v>415892.152</v>
      </c>
      <c r="AK61" s="3">
        <f t="shared" si="3"/>
        <v>580</v>
      </c>
      <c r="AL61" s="3">
        <f t="shared" si="3"/>
        <v>3552.2064</v>
      </c>
      <c r="AM61" s="3">
        <f t="shared" si="3"/>
        <v>446825.94099999993</v>
      </c>
      <c r="AN61" s="3">
        <f t="shared" si="0"/>
        <v>3649</v>
      </c>
      <c r="AO61" s="3">
        <f t="shared" si="1"/>
        <v>18001.5091</v>
      </c>
      <c r="AP61" s="3">
        <f t="shared" si="2"/>
        <v>2688779.037</v>
      </c>
      <c r="AQ61" s="59" t="s">
        <v>23</v>
      </c>
      <c r="AR61" s="61"/>
      <c r="AS61" s="45" t="s">
        <v>0</v>
      </c>
      <c r="AT61" s="22"/>
    </row>
    <row r="62" spans="1:46" ht="18.75">
      <c r="A62" s="413" t="s">
        <v>102</v>
      </c>
      <c r="B62" s="414" t="s">
        <v>64</v>
      </c>
      <c r="C62" s="69" t="s">
        <v>63</v>
      </c>
      <c r="D62" s="1">
        <f>D59</f>
        <v>0</v>
      </c>
      <c r="E62" s="1">
        <f>E59</f>
        <v>0</v>
      </c>
      <c r="F62" s="1">
        <f>F59</f>
        <v>0</v>
      </c>
      <c r="G62" s="1">
        <f>G59</f>
        <v>0</v>
      </c>
      <c r="H62" s="1">
        <f>+H59</f>
        <v>0</v>
      </c>
      <c r="I62" s="1">
        <f>+I59</f>
        <v>0</v>
      </c>
      <c r="J62" s="1">
        <f>+J59</f>
        <v>0</v>
      </c>
      <c r="K62" s="1">
        <f>+K59</f>
        <v>0</v>
      </c>
      <c r="L62" s="1">
        <f>+L59</f>
        <v>0</v>
      </c>
      <c r="M62" s="1">
        <f>M59</f>
        <v>0</v>
      </c>
      <c r="N62" s="1">
        <f>N59</f>
        <v>0</v>
      </c>
      <c r="O62" s="1">
        <f>O59</f>
        <v>0</v>
      </c>
      <c r="P62" s="1">
        <f aca="true" t="shared" si="4" ref="P62:AM62">P59</f>
        <v>0</v>
      </c>
      <c r="Q62" s="1">
        <f t="shared" si="4"/>
        <v>0</v>
      </c>
      <c r="R62" s="1">
        <f t="shared" si="4"/>
        <v>0</v>
      </c>
      <c r="S62" s="1">
        <f t="shared" si="4"/>
        <v>0</v>
      </c>
      <c r="T62" s="1">
        <f t="shared" si="4"/>
        <v>0</v>
      </c>
      <c r="U62" s="1">
        <f t="shared" si="4"/>
        <v>0</v>
      </c>
      <c r="V62" s="1">
        <f t="shared" si="4"/>
        <v>0</v>
      </c>
      <c r="W62" s="1">
        <f t="shared" si="4"/>
        <v>0</v>
      </c>
      <c r="X62" s="79">
        <f t="shared" si="4"/>
        <v>0</v>
      </c>
      <c r="Y62" s="75">
        <f t="shared" si="4"/>
        <v>0</v>
      </c>
      <c r="Z62" s="1">
        <f t="shared" si="4"/>
        <v>0</v>
      </c>
      <c r="AA62" s="1">
        <f t="shared" si="4"/>
        <v>0</v>
      </c>
      <c r="AB62" s="1">
        <f t="shared" si="4"/>
        <v>0</v>
      </c>
      <c r="AC62" s="1">
        <f t="shared" si="4"/>
        <v>0</v>
      </c>
      <c r="AD62" s="1">
        <f t="shared" si="4"/>
        <v>0</v>
      </c>
      <c r="AE62" s="1">
        <f t="shared" si="4"/>
        <v>0</v>
      </c>
      <c r="AF62" s="1">
        <f t="shared" si="4"/>
        <v>0</v>
      </c>
      <c r="AG62" s="1">
        <f t="shared" si="4"/>
        <v>0</v>
      </c>
      <c r="AH62" s="1">
        <f t="shared" si="4"/>
        <v>0</v>
      </c>
      <c r="AI62" s="1">
        <f t="shared" si="4"/>
        <v>0</v>
      </c>
      <c r="AJ62" s="1">
        <f t="shared" si="4"/>
        <v>0</v>
      </c>
      <c r="AK62" s="1">
        <f t="shared" si="4"/>
        <v>0</v>
      </c>
      <c r="AL62" s="1">
        <f t="shared" si="4"/>
        <v>0</v>
      </c>
      <c r="AM62" s="1">
        <f t="shared" si="4"/>
        <v>0</v>
      </c>
      <c r="AN62" s="1">
        <f t="shared" si="0"/>
        <v>0</v>
      </c>
      <c r="AO62" s="1">
        <f t="shared" si="1"/>
        <v>0</v>
      </c>
      <c r="AP62" s="1">
        <f t="shared" si="2"/>
        <v>0</v>
      </c>
      <c r="AQ62" s="59" t="s">
        <v>63</v>
      </c>
      <c r="AR62" s="399" t="s">
        <v>103</v>
      </c>
      <c r="AS62" s="400"/>
      <c r="AT62" s="22"/>
    </row>
    <row r="63" spans="1:46" ht="18.75">
      <c r="A63" s="36"/>
      <c r="B63" s="37"/>
      <c r="C63" s="70" t="s">
        <v>24</v>
      </c>
      <c r="D63" s="2">
        <f>D7+D9+D11+D13+D15+D17+D19+D21+D23+D25+D27+D29+D31+D33+D35+D37+D39+D41+D43+D45+D47+D49+D51+D53+D55+D57+D60</f>
        <v>12</v>
      </c>
      <c r="E63" s="2">
        <f aca="true" t="shared" si="5" ref="E63:AM63">E7+E9+E11+E13+E15+E17+E19+E21+E23+E25+E27+E29+E31+E33+E35+E37+E39+E41+E43+E45+E47+E49+E51+E53+E55+E57+E60</f>
        <v>986.2389999999999</v>
      </c>
      <c r="F63" s="2">
        <f t="shared" si="5"/>
        <v>68600.535</v>
      </c>
      <c r="G63" s="2">
        <f t="shared" si="5"/>
        <v>10</v>
      </c>
      <c r="H63" s="2">
        <f t="shared" si="5"/>
        <v>574.44</v>
      </c>
      <c r="I63" s="2">
        <f t="shared" si="5"/>
        <v>27021.449</v>
      </c>
      <c r="J63" s="2">
        <f t="shared" si="5"/>
        <v>0</v>
      </c>
      <c r="K63" s="2">
        <f t="shared" si="5"/>
        <v>0</v>
      </c>
      <c r="L63" s="2">
        <f t="shared" si="5"/>
        <v>0</v>
      </c>
      <c r="M63" s="2">
        <f t="shared" si="5"/>
        <v>0</v>
      </c>
      <c r="N63" s="2">
        <f t="shared" si="5"/>
        <v>0</v>
      </c>
      <c r="O63" s="2">
        <f t="shared" si="5"/>
        <v>0</v>
      </c>
      <c r="P63" s="2">
        <f t="shared" si="5"/>
        <v>0</v>
      </c>
      <c r="Q63" s="2">
        <f t="shared" si="5"/>
        <v>0</v>
      </c>
      <c r="R63" s="2">
        <f t="shared" si="5"/>
        <v>0</v>
      </c>
      <c r="S63" s="2">
        <f t="shared" si="5"/>
        <v>0</v>
      </c>
      <c r="T63" s="2">
        <f t="shared" si="5"/>
        <v>0</v>
      </c>
      <c r="U63" s="2">
        <f t="shared" si="5"/>
        <v>0</v>
      </c>
      <c r="V63" s="2">
        <f t="shared" si="5"/>
        <v>1</v>
      </c>
      <c r="W63" s="2">
        <f t="shared" si="5"/>
        <v>23.991</v>
      </c>
      <c r="X63" s="80">
        <f t="shared" si="5"/>
        <v>17562.45</v>
      </c>
      <c r="Y63" s="77">
        <f t="shared" si="5"/>
        <v>3</v>
      </c>
      <c r="Z63" s="2">
        <f t="shared" si="5"/>
        <v>468.172</v>
      </c>
      <c r="AA63" s="2">
        <f t="shared" si="5"/>
        <v>70265.92</v>
      </c>
      <c r="AB63" s="2">
        <f t="shared" si="5"/>
        <v>5</v>
      </c>
      <c r="AC63" s="2">
        <f t="shared" si="5"/>
        <v>1415.057</v>
      </c>
      <c r="AD63" s="2">
        <f t="shared" si="5"/>
        <v>201208.13700000002</v>
      </c>
      <c r="AE63" s="2">
        <f t="shared" si="5"/>
        <v>4</v>
      </c>
      <c r="AF63" s="2">
        <f t="shared" si="5"/>
        <v>920.253</v>
      </c>
      <c r="AG63" s="2">
        <f t="shared" si="5"/>
        <v>134997.751</v>
      </c>
      <c r="AH63" s="2">
        <f t="shared" si="5"/>
        <v>6</v>
      </c>
      <c r="AI63" s="2">
        <f t="shared" si="5"/>
        <v>268.196</v>
      </c>
      <c r="AJ63" s="2">
        <f t="shared" si="5"/>
        <v>26058.076</v>
      </c>
      <c r="AK63" s="2">
        <f t="shared" si="5"/>
        <v>5</v>
      </c>
      <c r="AL63" s="2">
        <f t="shared" si="5"/>
        <v>131.193</v>
      </c>
      <c r="AM63" s="2">
        <f t="shared" si="5"/>
        <v>20872.568</v>
      </c>
      <c r="AN63" s="8">
        <f t="shared" si="0"/>
        <v>46</v>
      </c>
      <c r="AO63" s="2">
        <f t="shared" si="1"/>
        <v>4787.541</v>
      </c>
      <c r="AP63" s="2">
        <f t="shared" si="2"/>
        <v>566586.8859999999</v>
      </c>
      <c r="AQ63" s="58" t="s">
        <v>24</v>
      </c>
      <c r="AR63" s="40"/>
      <c r="AS63" s="52"/>
      <c r="AT63" s="22"/>
    </row>
    <row r="64" spans="1:46" ht="18.75">
      <c r="A64" s="46" t="s">
        <v>65</v>
      </c>
      <c r="B64" s="394" t="s">
        <v>66</v>
      </c>
      <c r="C64" s="69" t="s">
        <v>23</v>
      </c>
      <c r="D64" s="347">
        <v>2382</v>
      </c>
      <c r="E64" s="348">
        <v>522.448</v>
      </c>
      <c r="F64" s="283">
        <v>137193.428</v>
      </c>
      <c r="G64" s="239">
        <v>2141</v>
      </c>
      <c r="H64" s="237">
        <v>556.468</v>
      </c>
      <c r="I64" s="237">
        <v>104397.711</v>
      </c>
      <c r="J64" s="1"/>
      <c r="K64" s="1"/>
      <c r="L64" s="1"/>
      <c r="M64" s="1"/>
      <c r="N64" s="1"/>
      <c r="O64" s="79"/>
      <c r="P64" s="240"/>
      <c r="Q64" s="241"/>
      <c r="R64" s="263"/>
      <c r="S64" s="239"/>
      <c r="T64" s="237"/>
      <c r="U64" s="243"/>
      <c r="V64" s="331">
        <v>136</v>
      </c>
      <c r="W64" s="332">
        <v>9.8204</v>
      </c>
      <c r="X64" s="349">
        <v>6411.192</v>
      </c>
      <c r="Y64" s="239">
        <v>312</v>
      </c>
      <c r="Z64" s="237">
        <v>33.6702</v>
      </c>
      <c r="AA64" s="243">
        <v>17312.208</v>
      </c>
      <c r="AB64" s="239">
        <v>311</v>
      </c>
      <c r="AC64" s="237">
        <v>80.6812</v>
      </c>
      <c r="AD64" s="243">
        <v>22415.889</v>
      </c>
      <c r="AE64" s="239">
        <v>948</v>
      </c>
      <c r="AF64" s="237">
        <v>661.5071</v>
      </c>
      <c r="AG64" s="243">
        <v>208942.06</v>
      </c>
      <c r="AH64" s="245">
        <v>1468</v>
      </c>
      <c r="AI64" s="246">
        <v>529.2912</v>
      </c>
      <c r="AJ64" s="265">
        <v>175390.749</v>
      </c>
      <c r="AK64" s="282">
        <v>1136</v>
      </c>
      <c r="AL64" s="239">
        <v>103.7252</v>
      </c>
      <c r="AM64" s="237">
        <v>73204.424</v>
      </c>
      <c r="AN64" s="115">
        <f>+D64+G64+J64+M64+P64+S64+V64+Y64+AB64+AE64+AH64+AK64</f>
        <v>8834</v>
      </c>
      <c r="AO64" s="102">
        <f aca="true" t="shared" si="6" ref="AO64:AP70">+E64+H64+K64+N64+Q64+T64+W64+Z64+AC64+AF64+AI64+AL64</f>
        <v>2497.6113</v>
      </c>
      <c r="AP64" s="1">
        <f t="shared" si="6"/>
        <v>745267.6610000001</v>
      </c>
      <c r="AQ64" s="44" t="s">
        <v>23</v>
      </c>
      <c r="AR64" s="394" t="s">
        <v>66</v>
      </c>
      <c r="AS64" s="62" t="s">
        <v>65</v>
      </c>
      <c r="AT64" s="22"/>
    </row>
    <row r="65" spans="1:46" ht="18.75">
      <c r="A65" s="46"/>
      <c r="B65" s="395"/>
      <c r="C65" s="70" t="s">
        <v>24</v>
      </c>
      <c r="D65" s="350">
        <v>67</v>
      </c>
      <c r="E65" s="350">
        <v>193.02</v>
      </c>
      <c r="F65" s="253">
        <v>22396.949</v>
      </c>
      <c r="G65" s="254">
        <v>86</v>
      </c>
      <c r="H65" s="252">
        <v>474.967</v>
      </c>
      <c r="I65" s="252">
        <v>24934.825</v>
      </c>
      <c r="J65" s="2"/>
      <c r="K65" s="2"/>
      <c r="L65" s="2"/>
      <c r="M65" s="2"/>
      <c r="N65" s="2"/>
      <c r="O65" s="80"/>
      <c r="P65" s="255"/>
      <c r="Q65" s="256"/>
      <c r="R65" s="257"/>
      <c r="S65" s="254"/>
      <c r="T65" s="252"/>
      <c r="U65" s="253"/>
      <c r="V65" s="334"/>
      <c r="W65" s="335"/>
      <c r="X65" s="336"/>
      <c r="Y65" s="252">
        <v>2</v>
      </c>
      <c r="Z65" s="252">
        <v>0.66</v>
      </c>
      <c r="AA65" s="252">
        <v>364.896</v>
      </c>
      <c r="AB65" s="252">
        <v>22</v>
      </c>
      <c r="AC65" s="252">
        <v>202.912</v>
      </c>
      <c r="AD65" s="252">
        <v>27016.569</v>
      </c>
      <c r="AE65" s="252">
        <v>32</v>
      </c>
      <c r="AF65" s="252">
        <v>197.3809</v>
      </c>
      <c r="AG65" s="253">
        <v>25579.319</v>
      </c>
      <c r="AH65" s="259">
        <v>35</v>
      </c>
      <c r="AI65" s="260">
        <v>177.159</v>
      </c>
      <c r="AJ65" s="261">
        <v>26397.122</v>
      </c>
      <c r="AK65" s="280">
        <v>33</v>
      </c>
      <c r="AL65" s="254">
        <v>150.23</v>
      </c>
      <c r="AM65" s="252">
        <v>25962.049</v>
      </c>
      <c r="AN65" s="114">
        <f>+D65+G65+J65+M65+P65+S65+V65+Y65+AB65+AE65+AH65+AK65</f>
        <v>277</v>
      </c>
      <c r="AO65" s="77">
        <f t="shared" si="6"/>
        <v>1396.3289</v>
      </c>
      <c r="AP65" s="2">
        <f t="shared" si="6"/>
        <v>152651.729</v>
      </c>
      <c r="AQ65" s="48" t="s">
        <v>24</v>
      </c>
      <c r="AR65" s="395"/>
      <c r="AS65" s="45"/>
      <c r="AT65" s="22"/>
    </row>
    <row r="66" spans="1:46" ht="18.75">
      <c r="A66" s="46" t="s">
        <v>67</v>
      </c>
      <c r="B66" s="394" t="s">
        <v>68</v>
      </c>
      <c r="C66" s="69" t="s">
        <v>23</v>
      </c>
      <c r="D66" s="237"/>
      <c r="E66" s="237"/>
      <c r="F66" s="237"/>
      <c r="G66" s="237"/>
      <c r="H66" s="237"/>
      <c r="I66" s="237"/>
      <c r="J66" s="304"/>
      <c r="K66" s="304"/>
      <c r="L66" s="304"/>
      <c r="M66" s="1"/>
      <c r="N66" s="1"/>
      <c r="O66" s="79"/>
      <c r="P66" s="240"/>
      <c r="Q66" s="241"/>
      <c r="R66" s="241"/>
      <c r="S66" s="237"/>
      <c r="T66" s="237"/>
      <c r="U66" s="243"/>
      <c r="V66" s="240"/>
      <c r="W66" s="241"/>
      <c r="X66" s="241"/>
      <c r="Y66" s="237"/>
      <c r="Z66" s="237"/>
      <c r="AA66" s="237"/>
      <c r="AB66" s="237">
        <v>0</v>
      </c>
      <c r="AC66" s="237">
        <v>0</v>
      </c>
      <c r="AD66" s="237">
        <v>0</v>
      </c>
      <c r="AE66" s="237"/>
      <c r="AF66" s="237"/>
      <c r="AG66" s="237"/>
      <c r="AH66" s="246"/>
      <c r="AI66" s="246"/>
      <c r="AJ66" s="265"/>
      <c r="AK66" s="351"/>
      <c r="AL66" s="239"/>
      <c r="AM66" s="237"/>
      <c r="AN66" s="113">
        <f>+D66+G66+M66+P66+S66+V66+Y66+AB66+AE66+AH66+AK66</f>
        <v>0</v>
      </c>
      <c r="AO66" s="75">
        <f t="shared" si="6"/>
        <v>0</v>
      </c>
      <c r="AP66" s="1">
        <f t="shared" si="6"/>
        <v>0</v>
      </c>
      <c r="AQ66" s="44" t="s">
        <v>23</v>
      </c>
      <c r="AR66" s="394" t="s">
        <v>68</v>
      </c>
      <c r="AS66" s="45" t="s">
        <v>67</v>
      </c>
      <c r="AT66" s="22"/>
    </row>
    <row r="67" spans="1:46" ht="18.75">
      <c r="A67" s="50" t="s">
        <v>49</v>
      </c>
      <c r="B67" s="395"/>
      <c r="C67" s="70" t="s">
        <v>24</v>
      </c>
      <c r="D67" s="252"/>
      <c r="E67" s="252"/>
      <c r="F67" s="252"/>
      <c r="G67" s="252"/>
      <c r="H67" s="252"/>
      <c r="I67" s="252"/>
      <c r="J67" s="307"/>
      <c r="K67" s="307"/>
      <c r="L67" s="307"/>
      <c r="M67" s="2"/>
      <c r="N67" s="2"/>
      <c r="O67" s="80"/>
      <c r="P67" s="255"/>
      <c r="Q67" s="256"/>
      <c r="R67" s="256"/>
      <c r="S67" s="252"/>
      <c r="T67" s="252"/>
      <c r="U67" s="253"/>
      <c r="V67" s="255"/>
      <c r="W67" s="256"/>
      <c r="X67" s="256"/>
      <c r="Y67" s="252"/>
      <c r="Z67" s="252"/>
      <c r="AA67" s="252"/>
      <c r="AB67" s="252">
        <v>0</v>
      </c>
      <c r="AC67" s="252">
        <v>0</v>
      </c>
      <c r="AD67" s="252">
        <v>0</v>
      </c>
      <c r="AE67" s="252"/>
      <c r="AF67" s="252"/>
      <c r="AG67" s="252"/>
      <c r="AH67" s="260"/>
      <c r="AI67" s="260"/>
      <c r="AJ67" s="260"/>
      <c r="AK67" s="350"/>
      <c r="AL67" s="252"/>
      <c r="AM67" s="252"/>
      <c r="AN67" s="114">
        <f>+D67+G67+M67+P67+S67+V67+Y67+AB67+AE67+AH67+AK67</f>
        <v>0</v>
      </c>
      <c r="AO67" s="77">
        <f t="shared" si="6"/>
        <v>0</v>
      </c>
      <c r="AP67" s="2">
        <f t="shared" si="6"/>
        <v>0</v>
      </c>
      <c r="AQ67" s="51" t="s">
        <v>24</v>
      </c>
      <c r="AR67" s="395"/>
      <c r="AS67" s="52" t="s">
        <v>49</v>
      </c>
      <c r="AT67" s="22"/>
    </row>
    <row r="68" spans="1:46" s="195" customFormat="1" ht="18.75">
      <c r="A68" s="415" t="s">
        <v>110</v>
      </c>
      <c r="B68" s="416"/>
      <c r="C68" s="212" t="s">
        <v>23</v>
      </c>
      <c r="D68" s="168">
        <f>+D61+D64+D66</f>
        <v>3104</v>
      </c>
      <c r="E68" s="168">
        <f>+E61+E64+E66</f>
        <v>3514.308</v>
      </c>
      <c r="F68" s="168">
        <f>+F61+F64+F66</f>
        <v>733518.165</v>
      </c>
      <c r="G68" s="183">
        <f>+G61+G64+G66</f>
        <v>2725</v>
      </c>
      <c r="H68" s="182">
        <f aca="true" t="shared" si="7" ref="H68:AN68">+H61+H64+H66</f>
        <v>3504.616</v>
      </c>
      <c r="I68" s="184">
        <f t="shared" si="7"/>
        <v>586903.657</v>
      </c>
      <c r="J68" s="185">
        <f>+J61+J64+J66</f>
        <v>0</v>
      </c>
      <c r="K68" s="186">
        <f>+K61+K64+K66</f>
        <v>0</v>
      </c>
      <c r="L68" s="187">
        <f>+L61+L64+L66</f>
        <v>0</v>
      </c>
      <c r="M68" s="182">
        <f t="shared" si="7"/>
        <v>0</v>
      </c>
      <c r="N68" s="168">
        <f t="shared" si="7"/>
        <v>0</v>
      </c>
      <c r="O68" s="188">
        <f t="shared" si="7"/>
        <v>0</v>
      </c>
      <c r="P68" s="182">
        <f aca="true" t="shared" si="8" ref="P68:X68">+P61+P64+P66</f>
        <v>0</v>
      </c>
      <c r="Q68" s="168">
        <f t="shared" si="8"/>
        <v>0</v>
      </c>
      <c r="R68" s="189">
        <f t="shared" si="8"/>
        <v>0</v>
      </c>
      <c r="S68" s="168">
        <f t="shared" si="8"/>
        <v>0</v>
      </c>
      <c r="T68" s="168">
        <f t="shared" si="8"/>
        <v>0</v>
      </c>
      <c r="U68" s="188">
        <f t="shared" si="8"/>
        <v>0</v>
      </c>
      <c r="V68" s="182">
        <f t="shared" si="8"/>
        <v>162</v>
      </c>
      <c r="W68" s="168">
        <f t="shared" si="8"/>
        <v>24.91</v>
      </c>
      <c r="X68" s="188">
        <f t="shared" si="8"/>
        <v>11376.814999999999</v>
      </c>
      <c r="Y68" s="182">
        <f t="shared" si="7"/>
        <v>472</v>
      </c>
      <c r="Z68" s="168">
        <f t="shared" si="7"/>
        <v>159.1916</v>
      </c>
      <c r="AA68" s="168">
        <f t="shared" si="7"/>
        <v>55091.33899999999</v>
      </c>
      <c r="AB68" s="190">
        <f t="shared" si="7"/>
        <v>727</v>
      </c>
      <c r="AC68" s="182">
        <f t="shared" si="7"/>
        <v>2197.0467</v>
      </c>
      <c r="AD68" s="188">
        <f t="shared" si="7"/>
        <v>285291.511</v>
      </c>
      <c r="AE68" s="182">
        <f t="shared" si="7"/>
        <v>1565</v>
      </c>
      <c r="AF68" s="168">
        <f>+AF61+AF64+AF66</f>
        <v>4070.6357</v>
      </c>
      <c r="AG68" s="188">
        <f t="shared" si="7"/>
        <v>650551.9450000001</v>
      </c>
      <c r="AH68" s="182">
        <f>+AH61+AH64+AH66</f>
        <v>2012</v>
      </c>
      <c r="AI68" s="168">
        <f>+AI61+AI64+AI66</f>
        <v>3372.4808</v>
      </c>
      <c r="AJ68" s="188">
        <f>+AJ61+AJ64+AJ66</f>
        <v>591282.9010000001</v>
      </c>
      <c r="AK68" s="182">
        <f t="shared" si="7"/>
        <v>1716</v>
      </c>
      <c r="AL68" s="168">
        <f t="shared" si="7"/>
        <v>3655.9316</v>
      </c>
      <c r="AM68" s="168">
        <f t="shared" si="7"/>
        <v>520030.36499999993</v>
      </c>
      <c r="AN68" s="202">
        <f t="shared" si="7"/>
        <v>12483</v>
      </c>
      <c r="AO68" s="182">
        <f t="shared" si="6"/>
        <v>20499.1204</v>
      </c>
      <c r="AP68" s="168">
        <f t="shared" si="6"/>
        <v>3434046.698</v>
      </c>
      <c r="AQ68" s="193" t="s">
        <v>23</v>
      </c>
      <c r="AR68" s="422" t="s">
        <v>77</v>
      </c>
      <c r="AS68" s="423"/>
      <c r="AT68" s="194"/>
    </row>
    <row r="69" spans="1:46" s="195" customFormat="1" ht="18.75">
      <c r="A69" s="417"/>
      <c r="B69" s="418"/>
      <c r="C69" s="214" t="s">
        <v>24</v>
      </c>
      <c r="D69" s="175">
        <f>+D63+D65+D67</f>
        <v>79</v>
      </c>
      <c r="E69" s="175">
        <f>+E63+E65+E67</f>
        <v>1179.259</v>
      </c>
      <c r="F69" s="198">
        <f>+F63+F65+F67</f>
        <v>90997.484</v>
      </c>
      <c r="G69" s="197">
        <f aca="true" t="shared" si="9" ref="G69:AG69">+G63+G65+G67</f>
        <v>96</v>
      </c>
      <c r="H69" s="175">
        <f t="shared" si="9"/>
        <v>1049.4070000000002</v>
      </c>
      <c r="I69" s="198">
        <f t="shared" si="9"/>
        <v>51956.274000000005</v>
      </c>
      <c r="J69" s="199">
        <f>+J63+J65+J67</f>
        <v>0</v>
      </c>
      <c r="K69" s="200">
        <f>+K63+K65+K67</f>
        <v>0</v>
      </c>
      <c r="L69" s="200">
        <f>+L63+L65+L67</f>
        <v>0</v>
      </c>
      <c r="M69" s="175">
        <f t="shared" si="9"/>
        <v>0</v>
      </c>
      <c r="N69" s="175">
        <f t="shared" si="9"/>
        <v>0</v>
      </c>
      <c r="O69" s="198">
        <f t="shared" si="9"/>
        <v>0</v>
      </c>
      <c r="P69" s="197">
        <f t="shared" si="9"/>
        <v>0</v>
      </c>
      <c r="Q69" s="175">
        <f t="shared" si="9"/>
        <v>0</v>
      </c>
      <c r="R69" s="201">
        <f t="shared" si="9"/>
        <v>0</v>
      </c>
      <c r="S69" s="175">
        <f aca="true" t="shared" si="10" ref="S69:X69">+S63+S65+S67</f>
        <v>0</v>
      </c>
      <c r="T69" s="175">
        <f t="shared" si="10"/>
        <v>0</v>
      </c>
      <c r="U69" s="201">
        <f t="shared" si="10"/>
        <v>0</v>
      </c>
      <c r="V69" s="175">
        <f t="shared" si="10"/>
        <v>1</v>
      </c>
      <c r="W69" s="175">
        <f t="shared" si="10"/>
        <v>23.991</v>
      </c>
      <c r="X69" s="201">
        <f t="shared" si="10"/>
        <v>17562.45</v>
      </c>
      <c r="Y69" s="175">
        <f t="shared" si="9"/>
        <v>5</v>
      </c>
      <c r="Z69" s="175">
        <f t="shared" si="9"/>
        <v>468.83200000000005</v>
      </c>
      <c r="AA69" s="175">
        <f t="shared" si="9"/>
        <v>70630.81599999999</v>
      </c>
      <c r="AB69" s="202">
        <f t="shared" si="9"/>
        <v>27</v>
      </c>
      <c r="AC69" s="197">
        <f t="shared" si="9"/>
        <v>1617.969</v>
      </c>
      <c r="AD69" s="175">
        <f t="shared" si="9"/>
        <v>228224.706</v>
      </c>
      <c r="AE69" s="175">
        <f t="shared" si="9"/>
        <v>36</v>
      </c>
      <c r="AF69" s="175">
        <f t="shared" si="9"/>
        <v>1117.6339</v>
      </c>
      <c r="AG69" s="198">
        <f t="shared" si="9"/>
        <v>160577.06999999998</v>
      </c>
      <c r="AH69" s="175">
        <f aca="true" t="shared" si="11" ref="AH69:AN69">+AH63+AH65+AH67</f>
        <v>41</v>
      </c>
      <c r="AI69" s="175">
        <f t="shared" si="11"/>
        <v>445.355</v>
      </c>
      <c r="AJ69" s="198">
        <f t="shared" si="11"/>
        <v>52455.198000000004</v>
      </c>
      <c r="AK69" s="175">
        <f t="shared" si="11"/>
        <v>38</v>
      </c>
      <c r="AL69" s="175">
        <f t="shared" si="11"/>
        <v>281.423</v>
      </c>
      <c r="AM69" s="198">
        <f t="shared" si="11"/>
        <v>46834.617</v>
      </c>
      <c r="AN69" s="197">
        <f t="shared" si="11"/>
        <v>323</v>
      </c>
      <c r="AO69" s="175">
        <f t="shared" si="6"/>
        <v>6183.869900000001</v>
      </c>
      <c r="AP69" s="175">
        <f t="shared" si="6"/>
        <v>719238.6149999999</v>
      </c>
      <c r="AQ69" s="206" t="s">
        <v>24</v>
      </c>
      <c r="AR69" s="424"/>
      <c r="AS69" s="425"/>
      <c r="AT69" s="194"/>
    </row>
    <row r="70" spans="1:46" s="195" customFormat="1" ht="19.5" thickBot="1">
      <c r="A70" s="429" t="s">
        <v>106</v>
      </c>
      <c r="B70" s="430" t="s">
        <v>69</v>
      </c>
      <c r="C70" s="208"/>
      <c r="D70" s="179"/>
      <c r="E70" s="179"/>
      <c r="F70" s="209"/>
      <c r="G70" s="208"/>
      <c r="H70" s="179"/>
      <c r="I70" s="209"/>
      <c r="J70" s="208"/>
      <c r="K70" s="179"/>
      <c r="L70" s="179"/>
      <c r="M70" s="179"/>
      <c r="N70" s="179"/>
      <c r="O70" s="179"/>
      <c r="P70" s="179"/>
      <c r="Q70" s="179"/>
      <c r="R70" s="180"/>
      <c r="S70" s="179"/>
      <c r="T70" s="179"/>
      <c r="U70" s="180"/>
      <c r="V70" s="179"/>
      <c r="W70" s="179"/>
      <c r="X70" s="180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>
        <f>+D70+G70+J70+M70+P70+S70+V70+Y70+AB70+AE70+AH70+AK70</f>
        <v>0</v>
      </c>
      <c r="AO70" s="179">
        <f>+E70+H70+K70+N70+Q70+T70+W70+Z70+AC70+AF70+AI70+AL70</f>
        <v>0</v>
      </c>
      <c r="AP70" s="179">
        <f t="shared" si="6"/>
        <v>0</v>
      </c>
      <c r="AQ70" s="426" t="s">
        <v>106</v>
      </c>
      <c r="AR70" s="427" t="s">
        <v>69</v>
      </c>
      <c r="AS70" s="428"/>
      <c r="AT70" s="194"/>
    </row>
    <row r="71" spans="1:46" s="195" customFormat="1" ht="19.5" thickBot="1">
      <c r="A71" s="431" t="s">
        <v>108</v>
      </c>
      <c r="B71" s="432" t="s">
        <v>70</v>
      </c>
      <c r="C71" s="208"/>
      <c r="D71" s="179">
        <f>D68+D69</f>
        <v>3183</v>
      </c>
      <c r="E71" s="179">
        <f>E68+E69</f>
        <v>4693.567</v>
      </c>
      <c r="F71" s="209">
        <f>F68+F69</f>
        <v>824515.649</v>
      </c>
      <c r="G71" s="208">
        <f aca="true" t="shared" si="12" ref="G71:AM71">G68+G69</f>
        <v>2821</v>
      </c>
      <c r="H71" s="179">
        <f t="shared" si="12"/>
        <v>4554.023</v>
      </c>
      <c r="I71" s="179">
        <f t="shared" si="12"/>
        <v>638859.931</v>
      </c>
      <c r="J71" s="179">
        <f t="shared" si="12"/>
        <v>0</v>
      </c>
      <c r="K71" s="179">
        <f t="shared" si="12"/>
        <v>0</v>
      </c>
      <c r="L71" s="179">
        <f t="shared" si="12"/>
        <v>0</v>
      </c>
      <c r="M71" s="179">
        <f t="shared" si="12"/>
        <v>0</v>
      </c>
      <c r="N71" s="179">
        <f t="shared" si="12"/>
        <v>0</v>
      </c>
      <c r="O71" s="179">
        <f t="shared" si="12"/>
        <v>0</v>
      </c>
      <c r="P71" s="210">
        <f aca="true" t="shared" si="13" ref="P71:X71">P68+P69+P70</f>
        <v>0</v>
      </c>
      <c r="Q71" s="210">
        <f t="shared" si="13"/>
        <v>0</v>
      </c>
      <c r="R71" s="211">
        <f t="shared" si="13"/>
        <v>0</v>
      </c>
      <c r="S71" s="210">
        <f t="shared" si="13"/>
        <v>0</v>
      </c>
      <c r="T71" s="210">
        <f t="shared" si="13"/>
        <v>0</v>
      </c>
      <c r="U71" s="180">
        <f t="shared" si="13"/>
        <v>0</v>
      </c>
      <c r="V71" s="179">
        <f t="shared" si="13"/>
        <v>163</v>
      </c>
      <c r="W71" s="179">
        <f t="shared" si="13"/>
        <v>48.900999999999996</v>
      </c>
      <c r="X71" s="180">
        <f t="shared" si="13"/>
        <v>28939.265</v>
      </c>
      <c r="Y71" s="179">
        <f t="shared" si="12"/>
        <v>477</v>
      </c>
      <c r="Z71" s="179">
        <f t="shared" si="12"/>
        <v>628.0236</v>
      </c>
      <c r="AA71" s="179">
        <f t="shared" si="12"/>
        <v>125722.15499999998</v>
      </c>
      <c r="AB71" s="179">
        <f t="shared" si="12"/>
        <v>754</v>
      </c>
      <c r="AC71" s="179">
        <f t="shared" si="12"/>
        <v>3815.0157</v>
      </c>
      <c r="AD71" s="179">
        <f t="shared" si="12"/>
        <v>513516.217</v>
      </c>
      <c r="AE71" s="179">
        <f t="shared" si="12"/>
        <v>1601</v>
      </c>
      <c r="AF71" s="179">
        <f>AF68+AF69</f>
        <v>5188.2696</v>
      </c>
      <c r="AG71" s="179">
        <f t="shared" si="12"/>
        <v>811129.015</v>
      </c>
      <c r="AH71" s="211">
        <f>AH68+AH69</f>
        <v>2053</v>
      </c>
      <c r="AI71" s="211">
        <f>AI68+AI69</f>
        <v>3817.8358</v>
      </c>
      <c r="AJ71" s="211">
        <f>AJ68+AJ69</f>
        <v>643738.099</v>
      </c>
      <c r="AK71" s="179">
        <f t="shared" si="12"/>
        <v>1754</v>
      </c>
      <c r="AL71" s="179">
        <f t="shared" si="12"/>
        <v>3937.3545999999997</v>
      </c>
      <c r="AM71" s="179">
        <f t="shared" si="12"/>
        <v>566864.982</v>
      </c>
      <c r="AN71" s="179">
        <f>+D71+G71+J71+M71+P71+S71+V71+Y71+AB71+AE71+AH71+AK71</f>
        <v>12806</v>
      </c>
      <c r="AO71" s="179">
        <f>+E71+H71+K71+N71+Q71+T71+W71+Z71+AC71+AF71+AI71+AL71</f>
        <v>26682.990299999998</v>
      </c>
      <c r="AP71" s="179">
        <f>+F71+I71+L71+O71+R71+U71+X71+AA71+AD71+AG71+AJ71+AM71</f>
        <v>4153285.313</v>
      </c>
      <c r="AQ71" s="419" t="s">
        <v>108</v>
      </c>
      <c r="AR71" s="420" t="s">
        <v>70</v>
      </c>
      <c r="AS71" s="421" t="s">
        <v>0</v>
      </c>
      <c r="AT71" s="194"/>
    </row>
    <row r="72" spans="15:44" ht="18.75">
      <c r="O72" s="99"/>
      <c r="P72" s="309"/>
      <c r="Q72" s="309"/>
      <c r="R72" s="310"/>
      <c r="S72" s="311"/>
      <c r="T72" s="311"/>
      <c r="U72" s="275"/>
      <c r="V72" s="15"/>
      <c r="X72" s="389" t="s">
        <v>88</v>
      </c>
      <c r="AH72" s="312"/>
      <c r="AI72" s="312"/>
      <c r="AJ72" s="313"/>
      <c r="AN72" s="64"/>
      <c r="AR72" s="63" t="s">
        <v>88</v>
      </c>
    </row>
    <row r="73" spans="13:36" ht="18.75">
      <c r="M73" s="5"/>
      <c r="O73" s="5"/>
      <c r="P73" s="97"/>
      <c r="Q73" s="97"/>
      <c r="R73" s="97"/>
      <c r="S73" s="98"/>
      <c r="T73" s="98"/>
      <c r="U73" s="98"/>
      <c r="V73" s="30"/>
      <c r="AG73" s="5"/>
      <c r="AH73" s="109"/>
      <c r="AI73" s="109"/>
      <c r="AJ73" s="110"/>
    </row>
    <row r="74" spans="13:38" ht="18.75">
      <c r="M74" s="5"/>
      <c r="O74" s="5"/>
      <c r="P74" s="97"/>
      <c r="Q74" s="97"/>
      <c r="R74" s="97"/>
      <c r="S74" s="30"/>
      <c r="T74" s="30"/>
      <c r="AG74" s="5"/>
      <c r="AH74" s="5"/>
      <c r="AI74" s="5"/>
      <c r="AJ74" s="5"/>
      <c r="AK74" s="5"/>
      <c r="AL74" s="5"/>
    </row>
    <row r="75" spans="13:38" ht="18.75">
      <c r="M75" s="5"/>
      <c r="O75" s="5"/>
      <c r="P75" s="97"/>
      <c r="Q75" s="97"/>
      <c r="R75" s="97"/>
      <c r="S75" s="30"/>
      <c r="AG75" s="5"/>
      <c r="AH75" s="5"/>
      <c r="AI75" s="5"/>
      <c r="AJ75" s="5"/>
      <c r="AK75" s="5"/>
      <c r="AL75" s="5"/>
    </row>
    <row r="76" spans="13:36" ht="18.75">
      <c r="M76" s="5"/>
      <c r="P76" s="97"/>
      <c r="Q76" s="97"/>
      <c r="R76" s="97"/>
      <c r="S76" s="30"/>
      <c r="AG76" s="5"/>
      <c r="AH76" s="5"/>
      <c r="AJ76" s="5"/>
    </row>
    <row r="77" spans="13:36" ht="18.75">
      <c r="M77" s="5"/>
      <c r="P77" s="97"/>
      <c r="Q77" s="97"/>
      <c r="R77" s="97"/>
      <c r="S77" s="30"/>
      <c r="AG77" s="5"/>
      <c r="AH77" s="5"/>
      <c r="AJ77" s="5"/>
    </row>
    <row r="78" spans="13:36" ht="18.75">
      <c r="M78" s="5"/>
      <c r="P78" s="97"/>
      <c r="Q78" s="97"/>
      <c r="R78" s="97"/>
      <c r="S78" s="30"/>
      <c r="AH78" s="5"/>
      <c r="AJ78" s="5"/>
    </row>
    <row r="79" spans="13:19" ht="18.75">
      <c r="M79" s="5"/>
      <c r="P79" s="97"/>
      <c r="Q79" s="97"/>
      <c r="R79" s="97"/>
      <c r="S79" s="30"/>
    </row>
    <row r="80" spans="13:19" ht="18.75">
      <c r="M80" s="5"/>
      <c r="P80" s="97"/>
      <c r="Q80" s="97"/>
      <c r="R80" s="97"/>
      <c r="S80" s="30"/>
    </row>
    <row r="81" spans="13:19" ht="18.75">
      <c r="M81" s="5"/>
      <c r="P81" s="97"/>
      <c r="Q81" s="97"/>
      <c r="R81" s="97"/>
      <c r="S81" s="30"/>
    </row>
    <row r="82" spans="13:19" ht="18.75">
      <c r="M82" s="5"/>
      <c r="P82" s="97"/>
      <c r="Q82" s="97"/>
      <c r="R82" s="97"/>
      <c r="S82" s="30"/>
    </row>
    <row r="83" spans="13:19" ht="18.75">
      <c r="M83" s="5"/>
      <c r="P83" s="97"/>
      <c r="Q83" s="97"/>
      <c r="R83" s="97"/>
      <c r="S83" s="30"/>
    </row>
    <row r="84" spans="13:19" ht="18.75">
      <c r="M84" s="5"/>
      <c r="P84" s="97"/>
      <c r="Q84" s="97"/>
      <c r="R84" s="97"/>
      <c r="S84" s="30"/>
    </row>
    <row r="85" spans="13:19" ht="18.75">
      <c r="M85" s="5"/>
      <c r="P85" s="97"/>
      <c r="Q85" s="97"/>
      <c r="R85" s="97"/>
      <c r="S85" s="30"/>
    </row>
    <row r="86" spans="3:19" ht="18.75">
      <c r="C86" s="22"/>
      <c r="D86" s="5"/>
      <c r="M86" s="5"/>
      <c r="P86" s="97"/>
      <c r="Q86" s="97"/>
      <c r="R86" s="97"/>
      <c r="S86" s="30"/>
    </row>
    <row r="87" spans="3:19" ht="18.75">
      <c r="C87" s="22"/>
      <c r="D87" s="5"/>
      <c r="M87" s="5"/>
      <c r="P87" s="97"/>
      <c r="Q87" s="97"/>
      <c r="R87" s="97"/>
      <c r="S87" s="30"/>
    </row>
    <row r="88" spans="3:19" ht="18.75">
      <c r="C88" s="22"/>
      <c r="D88" s="5"/>
      <c r="M88" s="5"/>
      <c r="P88" s="97"/>
      <c r="Q88" s="97"/>
      <c r="R88" s="97"/>
      <c r="S88" s="30"/>
    </row>
    <row r="89" spans="3:19" ht="18.75">
      <c r="C89" s="22"/>
      <c r="D89" s="5"/>
      <c r="M89" s="5"/>
      <c r="P89" s="97"/>
      <c r="Q89" s="97"/>
      <c r="R89" s="97"/>
      <c r="S89" s="30"/>
    </row>
    <row r="90" spans="3:19" ht="18.75">
      <c r="C90" s="22"/>
      <c r="D90" s="5"/>
      <c r="M90" s="5"/>
      <c r="P90" s="97"/>
      <c r="Q90" s="97"/>
      <c r="R90" s="97"/>
      <c r="S90" s="30"/>
    </row>
    <row r="91" spans="3:19" ht="18.75">
      <c r="C91" s="22"/>
      <c r="D91" s="5"/>
      <c r="M91" s="5"/>
      <c r="P91" s="97"/>
      <c r="Q91" s="97"/>
      <c r="R91" s="97"/>
      <c r="S91" s="30"/>
    </row>
    <row r="92" spans="3:19" ht="18.75">
      <c r="C92" s="22"/>
      <c r="D92" s="5"/>
      <c r="M92" s="5"/>
      <c r="P92" s="97"/>
      <c r="Q92" s="97"/>
      <c r="R92" s="97"/>
      <c r="S92" s="30"/>
    </row>
    <row r="93" spans="3:19" ht="18.75">
      <c r="C93" s="22"/>
      <c r="D93" s="5"/>
      <c r="M93" s="5"/>
      <c r="P93" s="97"/>
      <c r="Q93" s="97"/>
      <c r="R93" s="97"/>
      <c r="S93" s="30"/>
    </row>
    <row r="94" spans="3:18" ht="18.75">
      <c r="C94" s="22"/>
      <c r="D94" s="5"/>
      <c r="M94" s="5"/>
      <c r="P94" s="97"/>
      <c r="Q94" s="97"/>
      <c r="R94" s="97"/>
    </row>
    <row r="95" spans="3:18" ht="18.75">
      <c r="C95" s="22"/>
      <c r="D95" s="5"/>
      <c r="M95" s="5"/>
      <c r="P95" s="5"/>
      <c r="Q95" s="5"/>
      <c r="R95" s="5"/>
    </row>
    <row r="96" spans="3:16" ht="18.75">
      <c r="C96" s="22"/>
      <c r="D96" s="5"/>
      <c r="M96" s="5"/>
      <c r="P96" s="5"/>
    </row>
    <row r="97" spans="3:13" ht="18.75">
      <c r="C97" s="22"/>
      <c r="D97" s="5"/>
      <c r="M97" s="5"/>
    </row>
    <row r="98" ht="18.75">
      <c r="M98" s="5"/>
    </row>
    <row r="99" ht="18.75">
      <c r="M99" s="5"/>
    </row>
    <row r="100" ht="18.75">
      <c r="M100" s="5"/>
    </row>
    <row r="101" ht="18.75">
      <c r="M101" s="5"/>
    </row>
  </sheetData>
  <sheetProtection/>
  <mergeCells count="67">
    <mergeCell ref="A59:B59"/>
    <mergeCell ref="AR52:AR53"/>
    <mergeCell ref="B48:B49"/>
    <mergeCell ref="B50:B51"/>
    <mergeCell ref="B52:B53"/>
    <mergeCell ref="AR59:AS59"/>
    <mergeCell ref="AR48:AR49"/>
    <mergeCell ref="AR50:AR51"/>
    <mergeCell ref="AR54:AR55"/>
    <mergeCell ref="AR56:AS57"/>
    <mergeCell ref="A71:B71"/>
    <mergeCell ref="B64:B65"/>
    <mergeCell ref="B66:B67"/>
    <mergeCell ref="A68:B69"/>
    <mergeCell ref="A70:B70"/>
    <mergeCell ref="A1:X1"/>
    <mergeCell ref="B44:B45"/>
    <mergeCell ref="A62:B62"/>
    <mergeCell ref="B24:B25"/>
    <mergeCell ref="B54:B55"/>
    <mergeCell ref="AR44:AR45"/>
    <mergeCell ref="B26:B27"/>
    <mergeCell ref="B28:B29"/>
    <mergeCell ref="B30:B31"/>
    <mergeCell ref="B32:B33"/>
    <mergeCell ref="AR30:AR31"/>
    <mergeCell ref="AR42:AR43"/>
    <mergeCell ref="B38:B39"/>
    <mergeCell ref="AR38:AR39"/>
    <mergeCell ref="AR34:AR35"/>
    <mergeCell ref="AR32:AR33"/>
    <mergeCell ref="AR36:AR37"/>
    <mergeCell ref="AR46:AR47"/>
    <mergeCell ref="AR40:AR41"/>
    <mergeCell ref="B46:B47"/>
    <mergeCell ref="AQ71:AS71"/>
    <mergeCell ref="AR62:AS62"/>
    <mergeCell ref="AR64:AR65"/>
    <mergeCell ref="AR66:AR67"/>
    <mergeCell ref="AQ70:AS70"/>
    <mergeCell ref="AR10:AR11"/>
    <mergeCell ref="AR12:AR13"/>
    <mergeCell ref="AR14:AR15"/>
    <mergeCell ref="AR16:AR17"/>
    <mergeCell ref="AR68:AS69"/>
    <mergeCell ref="AR22:AR23"/>
    <mergeCell ref="AR28:AR29"/>
    <mergeCell ref="AR26:AR27"/>
    <mergeCell ref="AR24:AR25"/>
    <mergeCell ref="AR20:AR21"/>
    <mergeCell ref="AR18:AR19"/>
    <mergeCell ref="B14:B15"/>
    <mergeCell ref="B16:B17"/>
    <mergeCell ref="B6:B7"/>
    <mergeCell ref="B8:B9"/>
    <mergeCell ref="B10:B11"/>
    <mergeCell ref="B12:B13"/>
    <mergeCell ref="B18:B19"/>
    <mergeCell ref="AR6:AR7"/>
    <mergeCell ref="AR8:AR9"/>
    <mergeCell ref="A56:B57"/>
    <mergeCell ref="B34:B35"/>
    <mergeCell ref="B36:B37"/>
    <mergeCell ref="B40:B41"/>
    <mergeCell ref="B42:B43"/>
    <mergeCell ref="B20:B21"/>
    <mergeCell ref="B22:B23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5" r:id="rId1"/>
  <colBreaks count="1" manualBreakCount="1">
    <brk id="24" max="7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V101"/>
  <sheetViews>
    <sheetView zoomScale="60" zoomScaleNormal="60" zoomScalePageLayoutView="0" workbookViewId="0" topLeftCell="A1">
      <pane xSplit="3" ySplit="5" topLeftCell="Q54" activePane="bottomRight" state="frozen"/>
      <selection pane="topLeft"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ColWidth="10.625" defaultRowHeight="13.5"/>
  <cols>
    <col min="1" max="1" width="5.75390625" style="16" customWidth="1"/>
    <col min="2" max="2" width="20.625" style="16" customWidth="1"/>
    <col min="3" max="3" width="9.625" style="16" customWidth="1"/>
    <col min="4" max="5" width="14.125" style="15" customWidth="1"/>
    <col min="6" max="6" width="20.375" style="15" customWidth="1"/>
    <col min="7" max="8" width="14.125" style="15" customWidth="1"/>
    <col min="9" max="9" width="20.375" style="15" customWidth="1"/>
    <col min="10" max="11" width="14.125" style="15" customWidth="1"/>
    <col min="12" max="12" width="20.375" style="15" customWidth="1"/>
    <col min="13" max="14" width="14.125" style="15" customWidth="1"/>
    <col min="15" max="15" width="20.375" style="15" customWidth="1"/>
    <col min="16" max="17" width="14.125" style="15" customWidth="1"/>
    <col min="18" max="18" width="20.375" style="15" customWidth="1"/>
    <col min="19" max="20" width="14.125" style="15" customWidth="1"/>
    <col min="21" max="21" width="20.375" style="15" customWidth="1"/>
    <col min="22" max="23" width="14.125" style="17" customWidth="1"/>
    <col min="24" max="24" width="20.375" style="17" customWidth="1"/>
    <col min="25" max="26" width="14.125" style="15" customWidth="1"/>
    <col min="27" max="27" width="20.375" style="15" customWidth="1"/>
    <col min="28" max="29" width="14.125" style="15" customWidth="1"/>
    <col min="30" max="30" width="20.375" style="15" customWidth="1"/>
    <col min="31" max="32" width="14.125" style="15" customWidth="1"/>
    <col min="33" max="33" width="20.375" style="15" customWidth="1"/>
    <col min="34" max="35" width="14.125" style="15" customWidth="1"/>
    <col min="36" max="36" width="20.375" style="15" customWidth="1"/>
    <col min="37" max="38" width="14.125" style="15" customWidth="1"/>
    <col min="39" max="39" width="20.375" style="15" customWidth="1"/>
    <col min="40" max="41" width="14.125" style="15" customWidth="1"/>
    <col min="42" max="42" width="20.375" style="15" customWidth="1"/>
    <col min="43" max="43" width="9.50390625" style="16" customWidth="1"/>
    <col min="44" max="44" width="22.625" style="16" customWidth="1"/>
    <col min="45" max="45" width="5.875" style="16" customWidth="1"/>
    <col min="46" max="16384" width="10.625" style="16" customWidth="1"/>
  </cols>
  <sheetData>
    <row r="1" spans="1:24" ht="32.25">
      <c r="A1" s="393"/>
      <c r="B1" s="393"/>
      <c r="C1" s="393"/>
      <c r="D1" s="393" t="s">
        <v>0</v>
      </c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</row>
    <row r="2" spans="1:45" ht="19.5" thickBot="1">
      <c r="A2" s="18" t="s">
        <v>74</v>
      </c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216" t="s">
        <v>74</v>
      </c>
      <c r="Z2" s="216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21"/>
      <c r="AR2" s="22"/>
      <c r="AS2" s="22"/>
    </row>
    <row r="3" spans="1:46" ht="18.75">
      <c r="A3" s="23"/>
      <c r="D3" s="24" t="s">
        <v>2</v>
      </c>
      <c r="E3" s="25"/>
      <c r="F3" s="25"/>
      <c r="G3" s="24" t="s">
        <v>3</v>
      </c>
      <c r="H3" s="25"/>
      <c r="I3" s="25"/>
      <c r="J3" s="24" t="s">
        <v>4</v>
      </c>
      <c r="K3" s="25"/>
      <c r="L3" s="25"/>
      <c r="M3" s="24" t="s">
        <v>5</v>
      </c>
      <c r="N3" s="25"/>
      <c r="O3" s="25"/>
      <c r="P3" s="24" t="s">
        <v>6</v>
      </c>
      <c r="Q3" s="25"/>
      <c r="R3" s="25"/>
      <c r="S3" s="24" t="s">
        <v>7</v>
      </c>
      <c r="T3" s="25"/>
      <c r="U3" s="25"/>
      <c r="V3" s="26" t="s">
        <v>84</v>
      </c>
      <c r="W3" s="65"/>
      <c r="X3" s="65"/>
      <c r="Y3" s="26" t="s">
        <v>9</v>
      </c>
      <c r="Z3" s="65"/>
      <c r="AA3" s="25"/>
      <c r="AB3" s="24" t="s">
        <v>10</v>
      </c>
      <c r="AC3" s="25"/>
      <c r="AD3" s="25"/>
      <c r="AE3" s="24" t="s">
        <v>11</v>
      </c>
      <c r="AF3" s="25"/>
      <c r="AG3" s="25"/>
      <c r="AH3" s="24" t="s">
        <v>12</v>
      </c>
      <c r="AI3" s="25"/>
      <c r="AJ3" s="25"/>
      <c r="AK3" s="24" t="s">
        <v>13</v>
      </c>
      <c r="AL3" s="25"/>
      <c r="AM3" s="25"/>
      <c r="AN3" s="24" t="s">
        <v>14</v>
      </c>
      <c r="AO3" s="25"/>
      <c r="AP3" s="25"/>
      <c r="AQ3" s="27"/>
      <c r="AR3" s="28"/>
      <c r="AS3" s="29"/>
      <c r="AT3" s="22"/>
    </row>
    <row r="4" spans="1:46" ht="18.75">
      <c r="A4" s="23"/>
      <c r="D4" s="31" t="s">
        <v>15</v>
      </c>
      <c r="E4" s="31" t="s">
        <v>16</v>
      </c>
      <c r="F4" s="31" t="s">
        <v>17</v>
      </c>
      <c r="G4" s="31" t="s">
        <v>15</v>
      </c>
      <c r="H4" s="31" t="s">
        <v>16</v>
      </c>
      <c r="I4" s="31" t="s">
        <v>17</v>
      </c>
      <c r="J4" s="31" t="s">
        <v>15</v>
      </c>
      <c r="K4" s="31" t="s">
        <v>16</v>
      </c>
      <c r="L4" s="31" t="s">
        <v>17</v>
      </c>
      <c r="M4" s="31" t="s">
        <v>15</v>
      </c>
      <c r="N4" s="31" t="s">
        <v>16</v>
      </c>
      <c r="O4" s="31" t="s">
        <v>17</v>
      </c>
      <c r="P4" s="31" t="s">
        <v>15</v>
      </c>
      <c r="Q4" s="31" t="s">
        <v>16</v>
      </c>
      <c r="R4" s="31" t="s">
        <v>17</v>
      </c>
      <c r="S4" s="31" t="s">
        <v>15</v>
      </c>
      <c r="T4" s="31" t="s">
        <v>16</v>
      </c>
      <c r="U4" s="31" t="s">
        <v>17</v>
      </c>
      <c r="V4" s="31" t="s">
        <v>15</v>
      </c>
      <c r="W4" s="31" t="s">
        <v>16</v>
      </c>
      <c r="X4" s="31" t="s">
        <v>17</v>
      </c>
      <c r="Y4" s="31" t="s">
        <v>15</v>
      </c>
      <c r="Z4" s="31" t="s">
        <v>16</v>
      </c>
      <c r="AA4" s="31" t="s">
        <v>17</v>
      </c>
      <c r="AB4" s="31" t="s">
        <v>15</v>
      </c>
      <c r="AC4" s="31" t="s">
        <v>16</v>
      </c>
      <c r="AD4" s="31" t="s">
        <v>17</v>
      </c>
      <c r="AE4" s="31" t="s">
        <v>15</v>
      </c>
      <c r="AF4" s="31" t="s">
        <v>16</v>
      </c>
      <c r="AG4" s="31" t="s">
        <v>17</v>
      </c>
      <c r="AH4" s="31" t="s">
        <v>15</v>
      </c>
      <c r="AI4" s="31" t="s">
        <v>16</v>
      </c>
      <c r="AJ4" s="31" t="s">
        <v>17</v>
      </c>
      <c r="AK4" s="31" t="s">
        <v>15</v>
      </c>
      <c r="AL4" s="31" t="s">
        <v>16</v>
      </c>
      <c r="AM4" s="31" t="s">
        <v>17</v>
      </c>
      <c r="AN4" s="31" t="s">
        <v>15</v>
      </c>
      <c r="AO4" s="31" t="s">
        <v>16</v>
      </c>
      <c r="AP4" s="31" t="s">
        <v>17</v>
      </c>
      <c r="AQ4" s="34"/>
      <c r="AR4" s="22"/>
      <c r="AS4" s="35"/>
      <c r="AT4" s="22"/>
    </row>
    <row r="5" spans="1:48" ht="18.75">
      <c r="A5" s="36"/>
      <c r="B5" s="37"/>
      <c r="C5" s="37"/>
      <c r="D5" s="38" t="s">
        <v>18</v>
      </c>
      <c r="E5" s="38" t="s">
        <v>19</v>
      </c>
      <c r="F5" s="38" t="s">
        <v>20</v>
      </c>
      <c r="G5" s="31" t="s">
        <v>18</v>
      </c>
      <c r="H5" s="31" t="s">
        <v>19</v>
      </c>
      <c r="I5" s="31" t="s">
        <v>20</v>
      </c>
      <c r="J5" s="38" t="s">
        <v>18</v>
      </c>
      <c r="K5" s="38" t="s">
        <v>19</v>
      </c>
      <c r="L5" s="105" t="s">
        <v>20</v>
      </c>
      <c r="M5" s="119" t="s">
        <v>18</v>
      </c>
      <c r="N5" s="38" t="s">
        <v>19</v>
      </c>
      <c r="O5" s="105" t="s">
        <v>20</v>
      </c>
      <c r="P5" s="119" t="s">
        <v>18</v>
      </c>
      <c r="Q5" s="38" t="s">
        <v>19</v>
      </c>
      <c r="R5" s="105" t="s">
        <v>20</v>
      </c>
      <c r="S5" s="119" t="s">
        <v>18</v>
      </c>
      <c r="T5" s="38" t="s">
        <v>19</v>
      </c>
      <c r="U5" s="105" t="s">
        <v>20</v>
      </c>
      <c r="V5" s="104" t="s">
        <v>18</v>
      </c>
      <c r="W5" s="31" t="s">
        <v>19</v>
      </c>
      <c r="X5" s="31" t="s">
        <v>20</v>
      </c>
      <c r="Y5" s="38" t="s">
        <v>18</v>
      </c>
      <c r="Z5" s="38" t="s">
        <v>19</v>
      </c>
      <c r="AA5" s="105" t="s">
        <v>20</v>
      </c>
      <c r="AB5" s="104" t="s">
        <v>18</v>
      </c>
      <c r="AC5" s="31" t="s">
        <v>19</v>
      </c>
      <c r="AD5" s="31" t="s">
        <v>20</v>
      </c>
      <c r="AE5" s="38" t="s">
        <v>18</v>
      </c>
      <c r="AF5" s="38" t="s">
        <v>19</v>
      </c>
      <c r="AG5" s="38" t="s">
        <v>20</v>
      </c>
      <c r="AH5" s="31" t="s">
        <v>18</v>
      </c>
      <c r="AI5" s="31" t="s">
        <v>19</v>
      </c>
      <c r="AJ5" s="31" t="s">
        <v>20</v>
      </c>
      <c r="AK5" s="38" t="s">
        <v>18</v>
      </c>
      <c r="AL5" s="38" t="s">
        <v>19</v>
      </c>
      <c r="AM5" s="105" t="s">
        <v>20</v>
      </c>
      <c r="AN5" s="104" t="s">
        <v>18</v>
      </c>
      <c r="AO5" s="31" t="s">
        <v>19</v>
      </c>
      <c r="AP5" s="31" t="s">
        <v>20</v>
      </c>
      <c r="AQ5" s="40"/>
      <c r="AR5" s="37"/>
      <c r="AS5" s="41"/>
      <c r="AT5" s="107"/>
      <c r="AU5" s="22"/>
      <c r="AV5" s="22"/>
    </row>
    <row r="6" spans="1:48" ht="18.75">
      <c r="A6" s="46" t="s">
        <v>21</v>
      </c>
      <c r="B6" s="394" t="s">
        <v>22</v>
      </c>
      <c r="C6" s="69" t="s">
        <v>23</v>
      </c>
      <c r="D6" s="237"/>
      <c r="E6" s="237"/>
      <c r="F6" s="276"/>
      <c r="G6" s="248"/>
      <c r="H6" s="249"/>
      <c r="I6" s="250"/>
      <c r="J6" s="75"/>
      <c r="K6" s="1"/>
      <c r="L6" s="1"/>
      <c r="M6" s="1"/>
      <c r="N6" s="1"/>
      <c r="O6" s="1"/>
      <c r="P6" s="241"/>
      <c r="Q6" s="241"/>
      <c r="R6" s="264"/>
      <c r="S6" s="237"/>
      <c r="T6" s="237"/>
      <c r="U6" s="276"/>
      <c r="V6" s="314"/>
      <c r="W6" s="315"/>
      <c r="X6" s="316"/>
      <c r="Y6" s="237"/>
      <c r="Z6" s="237"/>
      <c r="AA6" s="276"/>
      <c r="AB6" s="248"/>
      <c r="AC6" s="249"/>
      <c r="AD6" s="250"/>
      <c r="AE6" s="239"/>
      <c r="AF6" s="237"/>
      <c r="AG6" s="276"/>
      <c r="AH6" s="248"/>
      <c r="AI6" s="249"/>
      <c r="AJ6" s="250"/>
      <c r="AK6" s="239"/>
      <c r="AL6" s="237"/>
      <c r="AM6" s="276"/>
      <c r="AN6" s="151">
        <f>+D6+G6+J6+M6+P6+S6+V6+Y6+AB6+AE6+AH6+AK6</f>
        <v>0</v>
      </c>
      <c r="AO6" s="152">
        <f>+E6+H6+K6+N6+Q6+T6+W6+Z6+AC6+AF6+AI6+AL6</f>
        <v>0</v>
      </c>
      <c r="AP6" s="153">
        <f>+F6+I6+L6+O6+R6+U6+X6+AA6+AD6+AG6+AJ6+AM6</f>
        <v>0</v>
      </c>
      <c r="AQ6" s="44" t="s">
        <v>23</v>
      </c>
      <c r="AR6" s="394" t="s">
        <v>22</v>
      </c>
      <c r="AS6" s="45" t="s">
        <v>21</v>
      </c>
      <c r="AT6" s="22"/>
      <c r="AV6" s="22"/>
    </row>
    <row r="7" spans="1:46" ht="18.75">
      <c r="A7" s="46"/>
      <c r="B7" s="395"/>
      <c r="C7" s="70" t="s">
        <v>24</v>
      </c>
      <c r="D7" s="252"/>
      <c r="E7" s="252"/>
      <c r="F7" s="279"/>
      <c r="G7" s="262"/>
      <c r="H7" s="252"/>
      <c r="I7" s="253"/>
      <c r="J7" s="77"/>
      <c r="K7" s="2"/>
      <c r="L7" s="2"/>
      <c r="M7" s="2"/>
      <c r="N7" s="2"/>
      <c r="O7" s="2"/>
      <c r="P7" s="256"/>
      <c r="Q7" s="256"/>
      <c r="R7" s="258"/>
      <c r="S7" s="252"/>
      <c r="T7" s="252"/>
      <c r="U7" s="279"/>
      <c r="V7" s="317"/>
      <c r="W7" s="256"/>
      <c r="X7" s="258"/>
      <c r="Y7" s="252"/>
      <c r="Z7" s="252"/>
      <c r="AA7" s="279"/>
      <c r="AB7" s="262"/>
      <c r="AC7" s="252"/>
      <c r="AD7" s="253"/>
      <c r="AE7" s="254"/>
      <c r="AF7" s="252"/>
      <c r="AG7" s="279"/>
      <c r="AH7" s="262"/>
      <c r="AI7" s="252"/>
      <c r="AJ7" s="253"/>
      <c r="AK7" s="254"/>
      <c r="AL7" s="252"/>
      <c r="AM7" s="279"/>
      <c r="AN7" s="154">
        <f>+D7+G7+J7+M7+P7+S7+V7+Y7+AB7+AE7+AH7+AK7</f>
        <v>0</v>
      </c>
      <c r="AO7" s="2">
        <f aca="true" t="shared" si="0" ref="AO7:AO57">+E7+H7+K7+N7+Q7+T7+W7+Z7+AC7+AF7+AI7+AL7</f>
        <v>0</v>
      </c>
      <c r="AP7" s="80">
        <f aca="true" t="shared" si="1" ref="AP7:AP57">+F7+I7+L7+O7+R7+U7+X7+AA7+AD7+AG7+AJ7+AM7</f>
        <v>0</v>
      </c>
      <c r="AQ7" s="48" t="s">
        <v>24</v>
      </c>
      <c r="AR7" s="395"/>
      <c r="AS7" s="45"/>
      <c r="AT7" s="22"/>
    </row>
    <row r="8" spans="1:46" ht="18.75">
      <c r="A8" s="46" t="s">
        <v>25</v>
      </c>
      <c r="B8" s="394" t="s">
        <v>26</v>
      </c>
      <c r="C8" s="69" t="s">
        <v>23</v>
      </c>
      <c r="D8" s="237"/>
      <c r="E8" s="237"/>
      <c r="F8" s="276"/>
      <c r="G8" s="266"/>
      <c r="H8" s="237"/>
      <c r="I8" s="243"/>
      <c r="J8" s="75"/>
      <c r="K8" s="1"/>
      <c r="L8" s="1"/>
      <c r="M8" s="1"/>
      <c r="N8" s="1"/>
      <c r="O8" s="1"/>
      <c r="P8" s="241"/>
      <c r="Q8" s="241"/>
      <c r="R8" s="264"/>
      <c r="S8" s="237"/>
      <c r="T8" s="237"/>
      <c r="U8" s="276"/>
      <c r="V8" s="318"/>
      <c r="W8" s="241"/>
      <c r="X8" s="264"/>
      <c r="Y8" s="237"/>
      <c r="Z8" s="237"/>
      <c r="AA8" s="276"/>
      <c r="AB8" s="266"/>
      <c r="AC8" s="237"/>
      <c r="AD8" s="243"/>
      <c r="AE8" s="239"/>
      <c r="AF8" s="237"/>
      <c r="AG8" s="276"/>
      <c r="AH8" s="266"/>
      <c r="AI8" s="237"/>
      <c r="AJ8" s="243"/>
      <c r="AK8" s="239"/>
      <c r="AL8" s="237"/>
      <c r="AM8" s="276"/>
      <c r="AN8" s="155">
        <f aca="true" t="shared" si="2" ref="AN8:AN36">+D8+G8+J8+M8+P8+S8+V8+Y19+AB8+AE8+AH8+AK8</f>
        <v>0</v>
      </c>
      <c r="AO8" s="1">
        <f t="shared" si="0"/>
        <v>0</v>
      </c>
      <c r="AP8" s="79">
        <f t="shared" si="1"/>
        <v>0</v>
      </c>
      <c r="AQ8" s="44" t="s">
        <v>23</v>
      </c>
      <c r="AR8" s="394" t="s">
        <v>26</v>
      </c>
      <c r="AS8" s="45" t="s">
        <v>25</v>
      </c>
      <c r="AT8" s="22"/>
    </row>
    <row r="9" spans="1:46" ht="18.75">
      <c r="A9" s="46"/>
      <c r="B9" s="395"/>
      <c r="C9" s="70" t="s">
        <v>24</v>
      </c>
      <c r="D9" s="252"/>
      <c r="E9" s="252"/>
      <c r="F9" s="279"/>
      <c r="G9" s="262"/>
      <c r="H9" s="252"/>
      <c r="I9" s="253"/>
      <c r="J9" s="77"/>
      <c r="K9" s="2"/>
      <c r="L9" s="2"/>
      <c r="M9" s="2"/>
      <c r="N9" s="2"/>
      <c r="O9" s="2"/>
      <c r="P9" s="256"/>
      <c r="Q9" s="256"/>
      <c r="R9" s="258"/>
      <c r="S9" s="252"/>
      <c r="T9" s="252"/>
      <c r="U9" s="279"/>
      <c r="V9" s="317"/>
      <c r="W9" s="256"/>
      <c r="X9" s="258"/>
      <c r="Y9" s="252"/>
      <c r="Z9" s="252"/>
      <c r="AA9" s="279"/>
      <c r="AB9" s="262"/>
      <c r="AC9" s="252"/>
      <c r="AD9" s="253"/>
      <c r="AE9" s="254"/>
      <c r="AF9" s="252"/>
      <c r="AG9" s="279"/>
      <c r="AH9" s="262"/>
      <c r="AI9" s="252"/>
      <c r="AJ9" s="253"/>
      <c r="AK9" s="254"/>
      <c r="AL9" s="252"/>
      <c r="AM9" s="279"/>
      <c r="AN9" s="154">
        <f t="shared" si="2"/>
        <v>0</v>
      </c>
      <c r="AO9" s="2">
        <f t="shared" si="0"/>
        <v>0</v>
      </c>
      <c r="AP9" s="80">
        <f t="shared" si="1"/>
        <v>0</v>
      </c>
      <c r="AQ9" s="48" t="s">
        <v>24</v>
      </c>
      <c r="AR9" s="395"/>
      <c r="AS9" s="45"/>
      <c r="AT9" s="22"/>
    </row>
    <row r="10" spans="1:46" ht="18.75">
      <c r="A10" s="46" t="s">
        <v>27</v>
      </c>
      <c r="B10" s="394" t="s">
        <v>28</v>
      </c>
      <c r="C10" s="69" t="s">
        <v>23</v>
      </c>
      <c r="D10" s="237"/>
      <c r="E10" s="237"/>
      <c r="F10" s="276"/>
      <c r="G10" s="266"/>
      <c r="H10" s="237"/>
      <c r="I10" s="243"/>
      <c r="J10" s="75"/>
      <c r="K10" s="1"/>
      <c r="L10" s="1"/>
      <c r="M10" s="1"/>
      <c r="N10" s="1"/>
      <c r="O10" s="1"/>
      <c r="P10" s="241"/>
      <c r="Q10" s="241"/>
      <c r="R10" s="264"/>
      <c r="S10" s="237"/>
      <c r="T10" s="237"/>
      <c r="U10" s="276"/>
      <c r="V10" s="318"/>
      <c r="W10" s="241"/>
      <c r="X10" s="264"/>
      <c r="Y10" s="237"/>
      <c r="Z10" s="237"/>
      <c r="AA10" s="276"/>
      <c r="AB10" s="266"/>
      <c r="AC10" s="237"/>
      <c r="AD10" s="243"/>
      <c r="AE10" s="239"/>
      <c r="AF10" s="237"/>
      <c r="AG10" s="276"/>
      <c r="AH10" s="266"/>
      <c r="AI10" s="237"/>
      <c r="AJ10" s="243"/>
      <c r="AK10" s="239"/>
      <c r="AL10" s="237"/>
      <c r="AM10" s="276"/>
      <c r="AN10" s="155">
        <f t="shared" si="2"/>
        <v>0</v>
      </c>
      <c r="AO10" s="1">
        <f t="shared" si="0"/>
        <v>0</v>
      </c>
      <c r="AP10" s="79">
        <f t="shared" si="1"/>
        <v>0</v>
      </c>
      <c r="AQ10" s="44" t="s">
        <v>23</v>
      </c>
      <c r="AR10" s="394" t="s">
        <v>28</v>
      </c>
      <c r="AS10" s="45" t="s">
        <v>27</v>
      </c>
      <c r="AT10" s="22"/>
    </row>
    <row r="11" spans="1:46" ht="18.75">
      <c r="A11" s="50"/>
      <c r="B11" s="395"/>
      <c r="C11" s="70" t="s">
        <v>24</v>
      </c>
      <c r="D11" s="252"/>
      <c r="E11" s="252"/>
      <c r="F11" s="279"/>
      <c r="G11" s="262"/>
      <c r="H11" s="252"/>
      <c r="I11" s="253"/>
      <c r="J11" s="77"/>
      <c r="K11" s="2"/>
      <c r="L11" s="2"/>
      <c r="M11" s="2"/>
      <c r="N11" s="2"/>
      <c r="O11" s="2"/>
      <c r="P11" s="256"/>
      <c r="Q11" s="256"/>
      <c r="R11" s="258"/>
      <c r="S11" s="252"/>
      <c r="T11" s="252"/>
      <c r="U11" s="279"/>
      <c r="V11" s="317"/>
      <c r="W11" s="256"/>
      <c r="X11" s="258"/>
      <c r="Y11" s="252"/>
      <c r="Z11" s="252"/>
      <c r="AA11" s="279"/>
      <c r="AB11" s="262"/>
      <c r="AC11" s="252"/>
      <c r="AD11" s="253"/>
      <c r="AE11" s="254"/>
      <c r="AF11" s="252"/>
      <c r="AG11" s="279"/>
      <c r="AH11" s="262"/>
      <c r="AI11" s="252"/>
      <c r="AJ11" s="253"/>
      <c r="AK11" s="254"/>
      <c r="AL11" s="252"/>
      <c r="AM11" s="279"/>
      <c r="AN11" s="154">
        <f t="shared" si="2"/>
        <v>0</v>
      </c>
      <c r="AO11" s="2">
        <f t="shared" si="0"/>
        <v>0</v>
      </c>
      <c r="AP11" s="80">
        <f t="shared" si="1"/>
        <v>0</v>
      </c>
      <c r="AQ11" s="51" t="s">
        <v>24</v>
      </c>
      <c r="AR11" s="395"/>
      <c r="AS11" s="52"/>
      <c r="AT11" s="22"/>
    </row>
    <row r="12" spans="1:46" ht="18.75">
      <c r="A12" s="46"/>
      <c r="B12" s="394" t="s">
        <v>29</v>
      </c>
      <c r="C12" s="69" t="s">
        <v>23</v>
      </c>
      <c r="D12" s="237"/>
      <c r="E12" s="237"/>
      <c r="F12" s="276"/>
      <c r="G12" s="266"/>
      <c r="H12" s="237"/>
      <c r="I12" s="243"/>
      <c r="J12" s="75"/>
      <c r="K12" s="1"/>
      <c r="L12" s="1"/>
      <c r="M12" s="1"/>
      <c r="N12" s="1"/>
      <c r="O12" s="1"/>
      <c r="P12" s="241"/>
      <c r="Q12" s="241"/>
      <c r="R12" s="264"/>
      <c r="S12" s="237"/>
      <c r="T12" s="237"/>
      <c r="U12" s="276"/>
      <c r="V12" s="318"/>
      <c r="W12" s="241"/>
      <c r="X12" s="264"/>
      <c r="Y12" s="237"/>
      <c r="Z12" s="237"/>
      <c r="AA12" s="276"/>
      <c r="AB12" s="266"/>
      <c r="AC12" s="237"/>
      <c r="AD12" s="243"/>
      <c r="AE12" s="239"/>
      <c r="AF12" s="237"/>
      <c r="AG12" s="276"/>
      <c r="AH12" s="266"/>
      <c r="AI12" s="237"/>
      <c r="AJ12" s="243"/>
      <c r="AK12" s="239"/>
      <c r="AL12" s="237"/>
      <c r="AM12" s="276"/>
      <c r="AN12" s="155">
        <f t="shared" si="2"/>
        <v>0</v>
      </c>
      <c r="AO12" s="1">
        <f t="shared" si="0"/>
        <v>0</v>
      </c>
      <c r="AP12" s="79">
        <f t="shared" si="1"/>
        <v>0</v>
      </c>
      <c r="AQ12" s="44" t="s">
        <v>23</v>
      </c>
      <c r="AR12" s="394" t="s">
        <v>29</v>
      </c>
      <c r="AS12" s="45"/>
      <c r="AT12" s="22"/>
    </row>
    <row r="13" spans="1:46" ht="18.75">
      <c r="A13" s="46" t="s">
        <v>30</v>
      </c>
      <c r="B13" s="395"/>
      <c r="C13" s="70" t="s">
        <v>24</v>
      </c>
      <c r="D13" s="252"/>
      <c r="E13" s="252"/>
      <c r="F13" s="279"/>
      <c r="G13" s="262"/>
      <c r="H13" s="252"/>
      <c r="I13" s="253"/>
      <c r="J13" s="77"/>
      <c r="K13" s="2"/>
      <c r="L13" s="2"/>
      <c r="M13" s="2"/>
      <c r="N13" s="2"/>
      <c r="O13" s="2"/>
      <c r="P13" s="256"/>
      <c r="Q13" s="256"/>
      <c r="R13" s="258"/>
      <c r="S13" s="252"/>
      <c r="T13" s="252"/>
      <c r="U13" s="279"/>
      <c r="V13" s="317"/>
      <c r="W13" s="256"/>
      <c r="X13" s="258"/>
      <c r="Y13" s="252"/>
      <c r="Z13" s="252"/>
      <c r="AA13" s="279"/>
      <c r="AB13" s="262"/>
      <c r="AC13" s="252"/>
      <c r="AD13" s="253"/>
      <c r="AE13" s="254"/>
      <c r="AF13" s="252"/>
      <c r="AG13" s="279"/>
      <c r="AH13" s="262"/>
      <c r="AI13" s="252"/>
      <c r="AJ13" s="253"/>
      <c r="AK13" s="254"/>
      <c r="AL13" s="252"/>
      <c r="AM13" s="279"/>
      <c r="AN13" s="154">
        <f t="shared" si="2"/>
        <v>0</v>
      </c>
      <c r="AO13" s="2">
        <f t="shared" si="0"/>
        <v>0</v>
      </c>
      <c r="AP13" s="80">
        <f t="shared" si="1"/>
        <v>0</v>
      </c>
      <c r="AQ13" s="48" t="s">
        <v>24</v>
      </c>
      <c r="AR13" s="395"/>
      <c r="AS13" s="45" t="s">
        <v>30</v>
      </c>
      <c r="AT13" s="22"/>
    </row>
    <row r="14" spans="1:46" ht="18.75">
      <c r="A14" s="46"/>
      <c r="B14" s="394" t="s">
        <v>31</v>
      </c>
      <c r="C14" s="69" t="s">
        <v>23</v>
      </c>
      <c r="D14" s="237"/>
      <c r="E14" s="237"/>
      <c r="F14" s="276"/>
      <c r="G14" s="266"/>
      <c r="H14" s="237"/>
      <c r="I14" s="243"/>
      <c r="J14" s="75"/>
      <c r="K14" s="1"/>
      <c r="L14" s="1"/>
      <c r="M14" s="1"/>
      <c r="N14" s="1"/>
      <c r="O14" s="1"/>
      <c r="P14" s="241"/>
      <c r="Q14" s="241"/>
      <c r="R14" s="264"/>
      <c r="S14" s="237"/>
      <c r="T14" s="237"/>
      <c r="U14" s="276"/>
      <c r="V14" s="318"/>
      <c r="W14" s="241"/>
      <c r="X14" s="264"/>
      <c r="Y14" s="237"/>
      <c r="Z14" s="237"/>
      <c r="AA14" s="276"/>
      <c r="AB14" s="266"/>
      <c r="AC14" s="237"/>
      <c r="AD14" s="243"/>
      <c r="AE14" s="239"/>
      <c r="AF14" s="237"/>
      <c r="AG14" s="276"/>
      <c r="AH14" s="266"/>
      <c r="AI14" s="237"/>
      <c r="AJ14" s="243"/>
      <c r="AK14" s="239"/>
      <c r="AL14" s="237"/>
      <c r="AM14" s="276"/>
      <c r="AN14" s="155">
        <f t="shared" si="2"/>
        <v>0</v>
      </c>
      <c r="AO14" s="1">
        <f t="shared" si="0"/>
        <v>0</v>
      </c>
      <c r="AP14" s="79">
        <f t="shared" si="1"/>
        <v>0</v>
      </c>
      <c r="AQ14" s="44" t="s">
        <v>23</v>
      </c>
      <c r="AR14" s="394" t="s">
        <v>31</v>
      </c>
      <c r="AS14" s="45"/>
      <c r="AT14" s="22"/>
    </row>
    <row r="15" spans="1:46" ht="18.75">
      <c r="A15" s="46" t="s">
        <v>25</v>
      </c>
      <c r="B15" s="395"/>
      <c r="C15" s="70" t="s">
        <v>24</v>
      </c>
      <c r="D15" s="252"/>
      <c r="E15" s="252"/>
      <c r="F15" s="279"/>
      <c r="G15" s="262"/>
      <c r="H15" s="252"/>
      <c r="I15" s="253"/>
      <c r="J15" s="77"/>
      <c r="K15" s="2"/>
      <c r="L15" s="2"/>
      <c r="M15" s="2"/>
      <c r="N15" s="2"/>
      <c r="O15" s="2"/>
      <c r="P15" s="256"/>
      <c r="Q15" s="256"/>
      <c r="R15" s="258"/>
      <c r="S15" s="252"/>
      <c r="T15" s="252"/>
      <c r="U15" s="279"/>
      <c r="V15" s="317"/>
      <c r="W15" s="256"/>
      <c r="X15" s="258"/>
      <c r="Y15" s="252"/>
      <c r="Z15" s="252"/>
      <c r="AA15" s="279"/>
      <c r="AB15" s="262"/>
      <c r="AC15" s="252"/>
      <c r="AD15" s="253"/>
      <c r="AE15" s="254"/>
      <c r="AF15" s="252"/>
      <c r="AG15" s="279"/>
      <c r="AH15" s="262"/>
      <c r="AI15" s="252"/>
      <c r="AJ15" s="253"/>
      <c r="AK15" s="254"/>
      <c r="AL15" s="252"/>
      <c r="AM15" s="279"/>
      <c r="AN15" s="154">
        <f t="shared" si="2"/>
        <v>0</v>
      </c>
      <c r="AO15" s="2">
        <f t="shared" si="0"/>
        <v>0</v>
      </c>
      <c r="AP15" s="80">
        <f t="shared" si="1"/>
        <v>0</v>
      </c>
      <c r="AQ15" s="48" t="s">
        <v>24</v>
      </c>
      <c r="AR15" s="395"/>
      <c r="AS15" s="45" t="s">
        <v>25</v>
      </c>
      <c r="AT15" s="22"/>
    </row>
    <row r="16" spans="1:46" ht="18.75">
      <c r="A16" s="46"/>
      <c r="B16" s="394" t="s">
        <v>32</v>
      </c>
      <c r="C16" s="69" t="s">
        <v>23</v>
      </c>
      <c r="D16" s="237">
        <v>1</v>
      </c>
      <c r="E16" s="237">
        <v>0.002</v>
      </c>
      <c r="F16" s="276">
        <v>10.395</v>
      </c>
      <c r="G16" s="266"/>
      <c r="H16" s="237"/>
      <c r="I16" s="243"/>
      <c r="J16" s="75"/>
      <c r="K16" s="1"/>
      <c r="L16" s="1"/>
      <c r="M16" s="1"/>
      <c r="N16" s="1"/>
      <c r="O16" s="1"/>
      <c r="P16" s="241"/>
      <c r="Q16" s="241"/>
      <c r="R16" s="264"/>
      <c r="S16" s="237"/>
      <c r="T16" s="237"/>
      <c r="U16" s="276"/>
      <c r="V16" s="318"/>
      <c r="W16" s="241"/>
      <c r="X16" s="264"/>
      <c r="Y16" s="237"/>
      <c r="Z16" s="237"/>
      <c r="AA16" s="276"/>
      <c r="AB16" s="266"/>
      <c r="AC16" s="237"/>
      <c r="AD16" s="243"/>
      <c r="AE16" s="239"/>
      <c r="AF16" s="237"/>
      <c r="AG16" s="276"/>
      <c r="AH16" s="266"/>
      <c r="AI16" s="237"/>
      <c r="AJ16" s="243"/>
      <c r="AK16" s="239"/>
      <c r="AL16" s="237"/>
      <c r="AM16" s="276"/>
      <c r="AN16" s="155">
        <f t="shared" si="2"/>
        <v>1</v>
      </c>
      <c r="AO16" s="1">
        <f t="shared" si="0"/>
        <v>0.002</v>
      </c>
      <c r="AP16" s="79">
        <f t="shared" si="1"/>
        <v>10.395</v>
      </c>
      <c r="AQ16" s="44" t="s">
        <v>23</v>
      </c>
      <c r="AR16" s="394" t="s">
        <v>32</v>
      </c>
      <c r="AS16" s="45"/>
      <c r="AT16" s="22"/>
    </row>
    <row r="17" spans="1:46" ht="18.75">
      <c r="A17" s="46" t="s">
        <v>27</v>
      </c>
      <c r="B17" s="395"/>
      <c r="C17" s="70" t="s">
        <v>24</v>
      </c>
      <c r="D17" s="252"/>
      <c r="E17" s="252"/>
      <c r="F17" s="279"/>
      <c r="G17" s="262"/>
      <c r="H17" s="252"/>
      <c r="I17" s="253"/>
      <c r="J17" s="5"/>
      <c r="K17" s="3"/>
      <c r="L17" s="3"/>
      <c r="M17" s="3"/>
      <c r="N17" s="2"/>
      <c r="O17" s="2"/>
      <c r="P17" s="256"/>
      <c r="Q17" s="256"/>
      <c r="R17" s="258"/>
      <c r="S17" s="252"/>
      <c r="T17" s="252"/>
      <c r="U17" s="279"/>
      <c r="V17" s="317"/>
      <c r="W17" s="256"/>
      <c r="X17" s="258"/>
      <c r="Y17" s="252"/>
      <c r="Z17" s="252"/>
      <c r="AA17" s="279"/>
      <c r="AB17" s="262"/>
      <c r="AC17" s="252"/>
      <c r="AD17" s="253"/>
      <c r="AE17" s="254"/>
      <c r="AF17" s="252"/>
      <c r="AG17" s="279"/>
      <c r="AH17" s="262"/>
      <c r="AI17" s="252"/>
      <c r="AJ17" s="253"/>
      <c r="AK17" s="254"/>
      <c r="AL17" s="252"/>
      <c r="AM17" s="279"/>
      <c r="AN17" s="154">
        <f t="shared" si="2"/>
        <v>0</v>
      </c>
      <c r="AO17" s="2">
        <f t="shared" si="0"/>
        <v>0</v>
      </c>
      <c r="AP17" s="80">
        <f t="shared" si="1"/>
        <v>0</v>
      </c>
      <c r="AQ17" s="48" t="s">
        <v>24</v>
      </c>
      <c r="AR17" s="395"/>
      <c r="AS17" s="45" t="s">
        <v>27</v>
      </c>
      <c r="AT17" s="22"/>
    </row>
    <row r="18" spans="1:46" ht="18.75">
      <c r="A18" s="46"/>
      <c r="B18" s="394" t="s">
        <v>33</v>
      </c>
      <c r="C18" s="69" t="s">
        <v>23</v>
      </c>
      <c r="D18" s="237">
        <v>124</v>
      </c>
      <c r="E18" s="237">
        <v>3.776</v>
      </c>
      <c r="F18" s="276">
        <v>4004.405</v>
      </c>
      <c r="G18" s="266">
        <v>108</v>
      </c>
      <c r="H18" s="237">
        <v>2.86</v>
      </c>
      <c r="I18" s="243">
        <v>2949.936</v>
      </c>
      <c r="J18" s="149"/>
      <c r="K18" s="147"/>
      <c r="L18" s="150"/>
      <c r="M18" s="142"/>
      <c r="N18" s="75"/>
      <c r="O18" s="1"/>
      <c r="P18" s="241"/>
      <c r="Q18" s="241"/>
      <c r="R18" s="264"/>
      <c r="S18" s="237"/>
      <c r="T18" s="237"/>
      <c r="U18" s="276"/>
      <c r="V18" s="318"/>
      <c r="W18" s="241"/>
      <c r="X18" s="264"/>
      <c r="Y18" s="237"/>
      <c r="Z18" s="237"/>
      <c r="AA18" s="276"/>
      <c r="AB18" s="266"/>
      <c r="AC18" s="237"/>
      <c r="AD18" s="243"/>
      <c r="AE18" s="239"/>
      <c r="AF18" s="237"/>
      <c r="AG18" s="276"/>
      <c r="AH18" s="266"/>
      <c r="AI18" s="237"/>
      <c r="AJ18" s="243"/>
      <c r="AK18" s="239"/>
      <c r="AL18" s="237"/>
      <c r="AM18" s="276"/>
      <c r="AN18" s="156">
        <f t="shared" si="2"/>
        <v>232</v>
      </c>
      <c r="AO18" s="1">
        <f t="shared" si="0"/>
        <v>6.635999999999999</v>
      </c>
      <c r="AP18" s="79">
        <f t="shared" si="1"/>
        <v>6954.341</v>
      </c>
      <c r="AQ18" s="44" t="s">
        <v>23</v>
      </c>
      <c r="AR18" s="394" t="s">
        <v>33</v>
      </c>
      <c r="AS18" s="45"/>
      <c r="AT18" s="22"/>
    </row>
    <row r="19" spans="1:46" ht="18.75">
      <c r="A19" s="50"/>
      <c r="B19" s="395"/>
      <c r="C19" s="70" t="s">
        <v>24</v>
      </c>
      <c r="D19" s="252"/>
      <c r="E19" s="252"/>
      <c r="F19" s="279"/>
      <c r="G19" s="262"/>
      <c r="H19" s="252"/>
      <c r="I19" s="253"/>
      <c r="J19" s="77"/>
      <c r="K19" s="7"/>
      <c r="L19" s="77"/>
      <c r="M19" s="143"/>
      <c r="N19" s="77"/>
      <c r="O19" s="2"/>
      <c r="P19" s="256"/>
      <c r="Q19" s="256"/>
      <c r="R19" s="258"/>
      <c r="S19" s="252"/>
      <c r="T19" s="252"/>
      <c r="U19" s="279"/>
      <c r="V19" s="317"/>
      <c r="W19" s="256"/>
      <c r="X19" s="258"/>
      <c r="Y19" s="252"/>
      <c r="Z19" s="252"/>
      <c r="AA19" s="279"/>
      <c r="AB19" s="262"/>
      <c r="AC19" s="252"/>
      <c r="AD19" s="253"/>
      <c r="AE19" s="254"/>
      <c r="AF19" s="252"/>
      <c r="AG19" s="279"/>
      <c r="AH19" s="262"/>
      <c r="AI19" s="252"/>
      <c r="AJ19" s="253"/>
      <c r="AK19" s="254"/>
      <c r="AL19" s="252"/>
      <c r="AM19" s="279"/>
      <c r="AN19" s="154">
        <f t="shared" si="2"/>
        <v>0</v>
      </c>
      <c r="AO19" s="2">
        <f t="shared" si="0"/>
        <v>0</v>
      </c>
      <c r="AP19" s="80">
        <f t="shared" si="1"/>
        <v>0</v>
      </c>
      <c r="AQ19" s="51" t="s">
        <v>24</v>
      </c>
      <c r="AR19" s="395"/>
      <c r="AS19" s="52"/>
      <c r="AT19" s="22"/>
    </row>
    <row r="20" spans="1:46" ht="18.75">
      <c r="A20" s="46" t="s">
        <v>34</v>
      </c>
      <c r="B20" s="394" t="s">
        <v>35</v>
      </c>
      <c r="C20" s="69" t="s">
        <v>23</v>
      </c>
      <c r="D20" s="237"/>
      <c r="E20" s="237"/>
      <c r="F20" s="276"/>
      <c r="G20" s="266"/>
      <c r="H20" s="237"/>
      <c r="I20" s="243"/>
      <c r="J20" s="75"/>
      <c r="K20" s="1"/>
      <c r="L20" s="1"/>
      <c r="M20" s="1"/>
      <c r="N20" s="1"/>
      <c r="O20" s="1"/>
      <c r="P20" s="241"/>
      <c r="Q20" s="241"/>
      <c r="R20" s="264"/>
      <c r="S20" s="237"/>
      <c r="T20" s="237"/>
      <c r="U20" s="276"/>
      <c r="V20" s="318"/>
      <c r="W20" s="241"/>
      <c r="X20" s="264"/>
      <c r="Y20" s="237"/>
      <c r="Z20" s="237"/>
      <c r="AA20" s="276"/>
      <c r="AB20" s="266"/>
      <c r="AC20" s="237"/>
      <c r="AD20" s="243"/>
      <c r="AE20" s="239"/>
      <c r="AF20" s="237"/>
      <c r="AG20" s="276"/>
      <c r="AH20" s="266"/>
      <c r="AI20" s="237"/>
      <c r="AJ20" s="243"/>
      <c r="AK20" s="239"/>
      <c r="AL20" s="237"/>
      <c r="AM20" s="276"/>
      <c r="AN20" s="155">
        <f t="shared" si="2"/>
        <v>0</v>
      </c>
      <c r="AO20" s="1">
        <f t="shared" si="0"/>
        <v>0</v>
      </c>
      <c r="AP20" s="79">
        <f t="shared" si="1"/>
        <v>0</v>
      </c>
      <c r="AQ20" s="44" t="s">
        <v>23</v>
      </c>
      <c r="AR20" s="394" t="s">
        <v>35</v>
      </c>
      <c r="AS20" s="45" t="s">
        <v>34</v>
      </c>
      <c r="AT20" s="22"/>
    </row>
    <row r="21" spans="1:46" ht="18.75">
      <c r="A21" s="46" t="s">
        <v>25</v>
      </c>
      <c r="B21" s="395"/>
      <c r="C21" s="70" t="s">
        <v>24</v>
      </c>
      <c r="D21" s="252"/>
      <c r="E21" s="252"/>
      <c r="F21" s="279"/>
      <c r="G21" s="262"/>
      <c r="H21" s="252"/>
      <c r="I21" s="253"/>
      <c r="J21" s="77"/>
      <c r="K21" s="2"/>
      <c r="L21" s="2"/>
      <c r="M21" s="2"/>
      <c r="N21" s="2"/>
      <c r="O21" s="2"/>
      <c r="P21" s="256"/>
      <c r="Q21" s="256"/>
      <c r="R21" s="258"/>
      <c r="S21" s="252"/>
      <c r="T21" s="252"/>
      <c r="U21" s="279"/>
      <c r="V21" s="317"/>
      <c r="W21" s="256"/>
      <c r="X21" s="258"/>
      <c r="Y21" s="252"/>
      <c r="Z21" s="252"/>
      <c r="AA21" s="279"/>
      <c r="AB21" s="262"/>
      <c r="AC21" s="252"/>
      <c r="AD21" s="253"/>
      <c r="AE21" s="254"/>
      <c r="AF21" s="252"/>
      <c r="AG21" s="279"/>
      <c r="AH21" s="262"/>
      <c r="AI21" s="252"/>
      <c r="AJ21" s="253"/>
      <c r="AK21" s="254"/>
      <c r="AL21" s="252"/>
      <c r="AM21" s="279"/>
      <c r="AN21" s="154">
        <f t="shared" si="2"/>
        <v>0</v>
      </c>
      <c r="AO21" s="2">
        <f t="shared" si="0"/>
        <v>0</v>
      </c>
      <c r="AP21" s="80">
        <f t="shared" si="1"/>
        <v>0</v>
      </c>
      <c r="AQ21" s="48" t="s">
        <v>24</v>
      </c>
      <c r="AR21" s="395"/>
      <c r="AS21" s="45" t="s">
        <v>25</v>
      </c>
      <c r="AT21" s="22"/>
    </row>
    <row r="22" spans="1:46" ht="18.75">
      <c r="A22" s="46" t="s">
        <v>27</v>
      </c>
      <c r="B22" s="394" t="s">
        <v>36</v>
      </c>
      <c r="C22" s="69" t="s">
        <v>23</v>
      </c>
      <c r="D22" s="237"/>
      <c r="E22" s="237"/>
      <c r="F22" s="276"/>
      <c r="G22" s="266"/>
      <c r="H22" s="237"/>
      <c r="I22" s="243"/>
      <c r="J22" s="75"/>
      <c r="K22" s="1"/>
      <c r="L22" s="1"/>
      <c r="M22" s="1"/>
      <c r="N22" s="1"/>
      <c r="O22" s="1"/>
      <c r="P22" s="241"/>
      <c r="Q22" s="241"/>
      <c r="R22" s="264"/>
      <c r="S22" s="237"/>
      <c r="T22" s="237"/>
      <c r="U22" s="276"/>
      <c r="V22" s="318"/>
      <c r="W22" s="241"/>
      <c r="X22" s="264"/>
      <c r="Y22" s="237"/>
      <c r="Z22" s="237"/>
      <c r="AA22" s="276"/>
      <c r="AB22" s="266"/>
      <c r="AC22" s="237"/>
      <c r="AD22" s="243"/>
      <c r="AE22" s="239"/>
      <c r="AF22" s="237"/>
      <c r="AG22" s="276"/>
      <c r="AH22" s="266"/>
      <c r="AI22" s="237"/>
      <c r="AJ22" s="243"/>
      <c r="AK22" s="239"/>
      <c r="AL22" s="237"/>
      <c r="AM22" s="276"/>
      <c r="AN22" s="155">
        <f t="shared" si="2"/>
        <v>0</v>
      </c>
      <c r="AO22" s="1">
        <f t="shared" si="0"/>
        <v>0</v>
      </c>
      <c r="AP22" s="79">
        <f t="shared" si="1"/>
        <v>0</v>
      </c>
      <c r="AQ22" s="44" t="s">
        <v>23</v>
      </c>
      <c r="AR22" s="394" t="s">
        <v>36</v>
      </c>
      <c r="AS22" s="45" t="s">
        <v>27</v>
      </c>
      <c r="AT22" s="22"/>
    </row>
    <row r="23" spans="1:46" ht="18.75">
      <c r="A23" s="50"/>
      <c r="B23" s="395"/>
      <c r="C23" s="70" t="s">
        <v>24</v>
      </c>
      <c r="D23" s="252"/>
      <c r="E23" s="252"/>
      <c r="F23" s="279"/>
      <c r="G23" s="262"/>
      <c r="H23" s="252"/>
      <c r="I23" s="253"/>
      <c r="J23" s="77"/>
      <c r="K23" s="2"/>
      <c r="L23" s="2"/>
      <c r="M23" s="2"/>
      <c r="N23" s="2"/>
      <c r="O23" s="2"/>
      <c r="P23" s="256"/>
      <c r="Q23" s="256"/>
      <c r="R23" s="258"/>
      <c r="S23" s="252"/>
      <c r="T23" s="252"/>
      <c r="U23" s="279"/>
      <c r="V23" s="317"/>
      <c r="W23" s="256"/>
      <c r="X23" s="258"/>
      <c r="Y23" s="252"/>
      <c r="Z23" s="252"/>
      <c r="AA23" s="279"/>
      <c r="AB23" s="262"/>
      <c r="AC23" s="252"/>
      <c r="AD23" s="253"/>
      <c r="AE23" s="254"/>
      <c r="AF23" s="252"/>
      <c r="AG23" s="279"/>
      <c r="AH23" s="262"/>
      <c r="AI23" s="252"/>
      <c r="AJ23" s="253"/>
      <c r="AK23" s="254"/>
      <c r="AL23" s="252"/>
      <c r="AM23" s="279"/>
      <c r="AN23" s="154">
        <f t="shared" si="2"/>
        <v>0</v>
      </c>
      <c r="AO23" s="2">
        <f t="shared" si="0"/>
        <v>0</v>
      </c>
      <c r="AP23" s="80">
        <f t="shared" si="1"/>
        <v>0</v>
      </c>
      <c r="AQ23" s="51" t="s">
        <v>24</v>
      </c>
      <c r="AR23" s="395"/>
      <c r="AS23" s="52"/>
      <c r="AT23" s="22"/>
    </row>
    <row r="24" spans="1:47" ht="18.75">
      <c r="A24" s="46"/>
      <c r="B24" s="394" t="s">
        <v>37</v>
      </c>
      <c r="C24" s="69" t="s">
        <v>23</v>
      </c>
      <c r="D24" s="237"/>
      <c r="E24" s="237"/>
      <c r="F24" s="276"/>
      <c r="G24" s="266"/>
      <c r="H24" s="237"/>
      <c r="I24" s="243"/>
      <c r="J24" s="75"/>
      <c r="K24" s="1"/>
      <c r="L24" s="1"/>
      <c r="M24" s="1"/>
      <c r="N24" s="1"/>
      <c r="O24" s="1"/>
      <c r="P24" s="241"/>
      <c r="Q24" s="241"/>
      <c r="R24" s="264"/>
      <c r="S24" s="237"/>
      <c r="T24" s="237"/>
      <c r="U24" s="276"/>
      <c r="V24" s="318"/>
      <c r="W24" s="241"/>
      <c r="X24" s="264"/>
      <c r="Y24" s="237"/>
      <c r="Z24" s="237"/>
      <c r="AA24" s="276"/>
      <c r="AB24" s="266"/>
      <c r="AC24" s="237"/>
      <c r="AD24" s="243"/>
      <c r="AE24" s="239"/>
      <c r="AF24" s="237"/>
      <c r="AG24" s="276"/>
      <c r="AH24" s="266"/>
      <c r="AI24" s="237"/>
      <c r="AJ24" s="243"/>
      <c r="AK24" s="239"/>
      <c r="AL24" s="237"/>
      <c r="AM24" s="276"/>
      <c r="AN24" s="155">
        <f t="shared" si="2"/>
        <v>0</v>
      </c>
      <c r="AO24" s="1">
        <f t="shared" si="0"/>
        <v>0</v>
      </c>
      <c r="AP24" s="79">
        <f t="shared" si="1"/>
        <v>0</v>
      </c>
      <c r="AQ24" s="44" t="s">
        <v>23</v>
      </c>
      <c r="AR24" s="394" t="s">
        <v>37</v>
      </c>
      <c r="AS24" s="45"/>
      <c r="AT24" s="22"/>
      <c r="AU24" s="5"/>
    </row>
    <row r="25" spans="1:47" ht="18.75">
      <c r="A25" s="46" t="s">
        <v>38</v>
      </c>
      <c r="B25" s="395"/>
      <c r="C25" s="70" t="s">
        <v>24</v>
      </c>
      <c r="D25" s="252"/>
      <c r="E25" s="252"/>
      <c r="F25" s="279"/>
      <c r="G25" s="262"/>
      <c r="H25" s="252"/>
      <c r="I25" s="253"/>
      <c r="J25" s="77"/>
      <c r="K25" s="2"/>
      <c r="L25" s="2"/>
      <c r="M25" s="2"/>
      <c r="N25" s="2"/>
      <c r="O25" s="2"/>
      <c r="P25" s="256"/>
      <c r="Q25" s="256"/>
      <c r="R25" s="258"/>
      <c r="S25" s="252"/>
      <c r="T25" s="252"/>
      <c r="U25" s="279"/>
      <c r="V25" s="317"/>
      <c r="W25" s="256"/>
      <c r="X25" s="258"/>
      <c r="Y25" s="252"/>
      <c r="Z25" s="252"/>
      <c r="AA25" s="279"/>
      <c r="AB25" s="262"/>
      <c r="AC25" s="252"/>
      <c r="AD25" s="253"/>
      <c r="AE25" s="254"/>
      <c r="AF25" s="252"/>
      <c r="AG25" s="279"/>
      <c r="AH25" s="262"/>
      <c r="AI25" s="252"/>
      <c r="AJ25" s="253"/>
      <c r="AK25" s="254"/>
      <c r="AL25" s="252"/>
      <c r="AM25" s="279"/>
      <c r="AN25" s="154">
        <f t="shared" si="2"/>
        <v>0</v>
      </c>
      <c r="AO25" s="2">
        <f t="shared" si="0"/>
        <v>0</v>
      </c>
      <c r="AP25" s="80">
        <f t="shared" si="1"/>
        <v>0</v>
      </c>
      <c r="AQ25" s="48" t="s">
        <v>24</v>
      </c>
      <c r="AR25" s="395"/>
      <c r="AS25" s="45" t="s">
        <v>38</v>
      </c>
      <c r="AT25" s="22"/>
      <c r="AU25" s="22"/>
    </row>
    <row r="26" spans="1:47" ht="18.75">
      <c r="A26" s="46"/>
      <c r="B26" s="394" t="s">
        <v>39</v>
      </c>
      <c r="C26" s="69" t="s">
        <v>23</v>
      </c>
      <c r="D26" s="237"/>
      <c r="E26" s="237"/>
      <c r="F26" s="276"/>
      <c r="G26" s="266"/>
      <c r="H26" s="237"/>
      <c r="I26" s="243"/>
      <c r="J26" s="75"/>
      <c r="K26" s="1"/>
      <c r="L26" s="1"/>
      <c r="M26" s="1"/>
      <c r="N26" s="1"/>
      <c r="O26" s="1"/>
      <c r="P26" s="241"/>
      <c r="Q26" s="241"/>
      <c r="R26" s="264"/>
      <c r="S26" s="237"/>
      <c r="T26" s="237"/>
      <c r="U26" s="276"/>
      <c r="V26" s="318"/>
      <c r="W26" s="241"/>
      <c r="X26" s="264"/>
      <c r="Y26" s="237"/>
      <c r="Z26" s="237"/>
      <c r="AA26" s="276"/>
      <c r="AB26" s="266"/>
      <c r="AC26" s="237"/>
      <c r="AD26" s="243"/>
      <c r="AE26" s="239"/>
      <c r="AF26" s="237"/>
      <c r="AG26" s="276"/>
      <c r="AH26" s="266"/>
      <c r="AI26" s="237"/>
      <c r="AJ26" s="243"/>
      <c r="AK26" s="239"/>
      <c r="AL26" s="237"/>
      <c r="AM26" s="276"/>
      <c r="AN26" s="155">
        <f t="shared" si="2"/>
        <v>0</v>
      </c>
      <c r="AO26" s="1">
        <f t="shared" si="0"/>
        <v>0</v>
      </c>
      <c r="AP26" s="79">
        <f t="shared" si="1"/>
        <v>0</v>
      </c>
      <c r="AQ26" s="44" t="s">
        <v>23</v>
      </c>
      <c r="AR26" s="394" t="s">
        <v>39</v>
      </c>
      <c r="AS26" s="45"/>
      <c r="AT26" s="22"/>
      <c r="AU26" s="22"/>
    </row>
    <row r="27" spans="1:47" ht="18.75">
      <c r="A27" s="46" t="s">
        <v>25</v>
      </c>
      <c r="B27" s="395"/>
      <c r="C27" s="70" t="s">
        <v>24</v>
      </c>
      <c r="D27" s="252"/>
      <c r="E27" s="252"/>
      <c r="F27" s="279"/>
      <c r="G27" s="262"/>
      <c r="H27" s="252"/>
      <c r="I27" s="253"/>
      <c r="J27" s="77"/>
      <c r="K27" s="2"/>
      <c r="L27" s="2"/>
      <c r="M27" s="2"/>
      <c r="N27" s="2"/>
      <c r="O27" s="2"/>
      <c r="P27" s="256"/>
      <c r="Q27" s="256"/>
      <c r="R27" s="258"/>
      <c r="S27" s="252"/>
      <c r="T27" s="252"/>
      <c r="U27" s="279"/>
      <c r="V27" s="317"/>
      <c r="W27" s="256"/>
      <c r="X27" s="258"/>
      <c r="Y27" s="252"/>
      <c r="Z27" s="252"/>
      <c r="AA27" s="279"/>
      <c r="AB27" s="262"/>
      <c r="AC27" s="252"/>
      <c r="AD27" s="253"/>
      <c r="AE27" s="254"/>
      <c r="AF27" s="252"/>
      <c r="AG27" s="279"/>
      <c r="AH27" s="262"/>
      <c r="AI27" s="252"/>
      <c r="AJ27" s="253"/>
      <c r="AK27" s="254"/>
      <c r="AL27" s="252"/>
      <c r="AM27" s="279"/>
      <c r="AN27" s="154">
        <f t="shared" si="2"/>
        <v>0</v>
      </c>
      <c r="AO27" s="2">
        <f t="shared" si="0"/>
        <v>0</v>
      </c>
      <c r="AP27" s="80">
        <f t="shared" si="1"/>
        <v>0</v>
      </c>
      <c r="AQ27" s="48" t="s">
        <v>24</v>
      </c>
      <c r="AR27" s="395"/>
      <c r="AS27" s="45" t="s">
        <v>25</v>
      </c>
      <c r="AT27" s="22"/>
      <c r="AU27" s="22"/>
    </row>
    <row r="28" spans="1:47" ht="18.75">
      <c r="A28" s="46"/>
      <c r="B28" s="394" t="s">
        <v>40</v>
      </c>
      <c r="C28" s="69" t="s">
        <v>23</v>
      </c>
      <c r="D28" s="237"/>
      <c r="E28" s="237"/>
      <c r="F28" s="276"/>
      <c r="G28" s="266"/>
      <c r="H28" s="237"/>
      <c r="I28" s="243"/>
      <c r="J28" s="75"/>
      <c r="K28" s="1"/>
      <c r="L28" s="1"/>
      <c r="M28" s="1"/>
      <c r="N28" s="1"/>
      <c r="O28" s="1"/>
      <c r="P28" s="241"/>
      <c r="Q28" s="241"/>
      <c r="R28" s="264"/>
      <c r="S28" s="237"/>
      <c r="T28" s="237"/>
      <c r="U28" s="276"/>
      <c r="V28" s="318"/>
      <c r="W28" s="241"/>
      <c r="X28" s="264"/>
      <c r="Y28" s="237"/>
      <c r="Z28" s="237"/>
      <c r="AA28" s="276"/>
      <c r="AB28" s="266"/>
      <c r="AC28" s="237"/>
      <c r="AD28" s="243"/>
      <c r="AE28" s="239"/>
      <c r="AF28" s="237"/>
      <c r="AG28" s="276"/>
      <c r="AH28" s="266"/>
      <c r="AI28" s="237"/>
      <c r="AJ28" s="243"/>
      <c r="AK28" s="239"/>
      <c r="AL28" s="237"/>
      <c r="AM28" s="276"/>
      <c r="AN28" s="155">
        <f t="shared" si="2"/>
        <v>0</v>
      </c>
      <c r="AO28" s="1">
        <f t="shared" si="0"/>
        <v>0</v>
      </c>
      <c r="AP28" s="79">
        <f t="shared" si="1"/>
        <v>0</v>
      </c>
      <c r="AQ28" s="44" t="s">
        <v>23</v>
      </c>
      <c r="AR28" s="394" t="s">
        <v>40</v>
      </c>
      <c r="AS28" s="45"/>
      <c r="AT28" s="22"/>
      <c r="AU28" s="5"/>
    </row>
    <row r="29" spans="1:47" ht="18.75">
      <c r="A29" s="46" t="s">
        <v>27</v>
      </c>
      <c r="B29" s="395"/>
      <c r="C29" s="70" t="s">
        <v>24</v>
      </c>
      <c r="D29" s="252"/>
      <c r="E29" s="252"/>
      <c r="F29" s="279"/>
      <c r="G29" s="262"/>
      <c r="H29" s="252"/>
      <c r="I29" s="253"/>
      <c r="J29" s="77"/>
      <c r="K29" s="2"/>
      <c r="L29" s="2"/>
      <c r="M29" s="2"/>
      <c r="N29" s="2"/>
      <c r="O29" s="2"/>
      <c r="P29" s="256"/>
      <c r="Q29" s="256"/>
      <c r="R29" s="258"/>
      <c r="S29" s="252"/>
      <c r="T29" s="252"/>
      <c r="U29" s="279"/>
      <c r="V29" s="317"/>
      <c r="W29" s="256"/>
      <c r="X29" s="258"/>
      <c r="Y29" s="252"/>
      <c r="Z29" s="252"/>
      <c r="AA29" s="279"/>
      <c r="AB29" s="262"/>
      <c r="AC29" s="252"/>
      <c r="AD29" s="253"/>
      <c r="AE29" s="254"/>
      <c r="AF29" s="252"/>
      <c r="AG29" s="279"/>
      <c r="AH29" s="262"/>
      <c r="AI29" s="252"/>
      <c r="AJ29" s="253"/>
      <c r="AK29" s="254"/>
      <c r="AL29" s="252"/>
      <c r="AM29" s="279"/>
      <c r="AN29" s="154">
        <f t="shared" si="2"/>
        <v>0</v>
      </c>
      <c r="AO29" s="2">
        <f t="shared" si="0"/>
        <v>0</v>
      </c>
      <c r="AP29" s="80">
        <f t="shared" si="1"/>
        <v>0</v>
      </c>
      <c r="AQ29" s="48" t="s">
        <v>24</v>
      </c>
      <c r="AR29" s="395"/>
      <c r="AS29" s="45" t="s">
        <v>27</v>
      </c>
      <c r="AT29" s="22"/>
      <c r="AU29" s="5"/>
    </row>
    <row r="30" spans="1:47" ht="18.75">
      <c r="A30" s="46"/>
      <c r="B30" s="394" t="s">
        <v>41</v>
      </c>
      <c r="C30" s="69" t="s">
        <v>23</v>
      </c>
      <c r="D30" s="237"/>
      <c r="E30" s="237"/>
      <c r="F30" s="276"/>
      <c r="G30" s="266"/>
      <c r="H30" s="237"/>
      <c r="I30" s="243"/>
      <c r="J30" s="75"/>
      <c r="K30" s="1"/>
      <c r="L30" s="1"/>
      <c r="M30" s="1"/>
      <c r="N30" s="1"/>
      <c r="O30" s="1"/>
      <c r="P30" s="241"/>
      <c r="Q30" s="241"/>
      <c r="R30" s="264"/>
      <c r="S30" s="237"/>
      <c r="T30" s="237"/>
      <c r="U30" s="276"/>
      <c r="V30" s="318"/>
      <c r="W30" s="241"/>
      <c r="X30" s="264"/>
      <c r="Y30" s="237"/>
      <c r="Z30" s="237"/>
      <c r="AA30" s="276"/>
      <c r="AB30" s="266"/>
      <c r="AC30" s="237"/>
      <c r="AD30" s="243"/>
      <c r="AE30" s="239"/>
      <c r="AF30" s="237"/>
      <c r="AG30" s="276"/>
      <c r="AH30" s="266"/>
      <c r="AI30" s="237"/>
      <c r="AJ30" s="243"/>
      <c r="AK30" s="239"/>
      <c r="AL30" s="237"/>
      <c r="AM30" s="276"/>
      <c r="AN30" s="155">
        <f t="shared" si="2"/>
        <v>0</v>
      </c>
      <c r="AO30" s="1">
        <f t="shared" si="0"/>
        <v>0</v>
      </c>
      <c r="AP30" s="79">
        <f t="shared" si="1"/>
        <v>0</v>
      </c>
      <c r="AQ30" s="44" t="s">
        <v>23</v>
      </c>
      <c r="AR30" s="394" t="s">
        <v>41</v>
      </c>
      <c r="AS30" s="53"/>
      <c r="AT30" s="22"/>
      <c r="AU30" s="5"/>
    </row>
    <row r="31" spans="1:47" ht="18.75">
      <c r="A31" s="50"/>
      <c r="B31" s="395"/>
      <c r="C31" s="70" t="s">
        <v>24</v>
      </c>
      <c r="D31" s="252"/>
      <c r="E31" s="252"/>
      <c r="F31" s="279"/>
      <c r="G31" s="262"/>
      <c r="H31" s="252"/>
      <c r="I31" s="253"/>
      <c r="J31" s="77"/>
      <c r="K31" s="2"/>
      <c r="L31" s="2"/>
      <c r="M31" s="2"/>
      <c r="N31" s="2"/>
      <c r="O31" s="2"/>
      <c r="P31" s="256"/>
      <c r="Q31" s="256"/>
      <c r="R31" s="258"/>
      <c r="S31" s="252"/>
      <c r="T31" s="252"/>
      <c r="U31" s="279"/>
      <c r="V31" s="317"/>
      <c r="W31" s="256"/>
      <c r="X31" s="258"/>
      <c r="Y31" s="252"/>
      <c r="Z31" s="252"/>
      <c r="AA31" s="279"/>
      <c r="AB31" s="262"/>
      <c r="AC31" s="252"/>
      <c r="AD31" s="253"/>
      <c r="AE31" s="254"/>
      <c r="AF31" s="252"/>
      <c r="AG31" s="279"/>
      <c r="AH31" s="262"/>
      <c r="AI31" s="252"/>
      <c r="AJ31" s="253"/>
      <c r="AK31" s="254"/>
      <c r="AL31" s="252"/>
      <c r="AM31" s="279"/>
      <c r="AN31" s="154">
        <f t="shared" si="2"/>
        <v>0</v>
      </c>
      <c r="AO31" s="2">
        <f t="shared" si="0"/>
        <v>0</v>
      </c>
      <c r="AP31" s="80">
        <f t="shared" si="1"/>
        <v>0</v>
      </c>
      <c r="AQ31" s="51" t="s">
        <v>24</v>
      </c>
      <c r="AR31" s="395"/>
      <c r="AS31" s="52"/>
      <c r="AT31" s="22"/>
      <c r="AU31" s="5"/>
    </row>
    <row r="32" spans="1:47" ht="18.75">
      <c r="A32" s="46" t="s">
        <v>42</v>
      </c>
      <c r="B32" s="394" t="s">
        <v>43</v>
      </c>
      <c r="C32" s="69" t="s">
        <v>23</v>
      </c>
      <c r="D32" s="237"/>
      <c r="E32" s="237"/>
      <c r="F32" s="276"/>
      <c r="G32" s="319"/>
      <c r="H32" s="237"/>
      <c r="I32" s="243"/>
      <c r="J32" s="75"/>
      <c r="K32" s="1"/>
      <c r="L32" s="1"/>
      <c r="M32" s="1"/>
      <c r="N32" s="1"/>
      <c r="O32" s="1"/>
      <c r="P32" s="241"/>
      <c r="Q32" s="241"/>
      <c r="R32" s="264"/>
      <c r="S32" s="237"/>
      <c r="T32" s="237"/>
      <c r="U32" s="276"/>
      <c r="V32" s="318"/>
      <c r="W32" s="241"/>
      <c r="X32" s="264"/>
      <c r="Y32" s="237"/>
      <c r="Z32" s="237"/>
      <c r="AA32" s="276"/>
      <c r="AB32" s="266"/>
      <c r="AC32" s="237"/>
      <c r="AD32" s="243"/>
      <c r="AE32" s="239"/>
      <c r="AF32" s="237"/>
      <c r="AG32" s="276"/>
      <c r="AH32" s="266"/>
      <c r="AI32" s="237"/>
      <c r="AJ32" s="243"/>
      <c r="AK32" s="239"/>
      <c r="AL32" s="237"/>
      <c r="AM32" s="276"/>
      <c r="AN32" s="155">
        <f t="shared" si="2"/>
        <v>0</v>
      </c>
      <c r="AO32" s="1">
        <f t="shared" si="0"/>
        <v>0</v>
      </c>
      <c r="AP32" s="79">
        <f t="shared" si="1"/>
        <v>0</v>
      </c>
      <c r="AQ32" s="44" t="s">
        <v>23</v>
      </c>
      <c r="AR32" s="394" t="s">
        <v>43</v>
      </c>
      <c r="AS32" s="45" t="s">
        <v>42</v>
      </c>
      <c r="AT32" s="5"/>
      <c r="AU32" s="22"/>
    </row>
    <row r="33" spans="1:47" ht="18.75">
      <c r="A33" s="46" t="s">
        <v>44</v>
      </c>
      <c r="B33" s="395"/>
      <c r="C33" s="70" t="s">
        <v>24</v>
      </c>
      <c r="D33" s="252"/>
      <c r="E33" s="252"/>
      <c r="F33" s="279"/>
      <c r="G33" s="262"/>
      <c r="H33" s="252"/>
      <c r="I33" s="253"/>
      <c r="J33" s="77"/>
      <c r="K33" s="2"/>
      <c r="L33" s="2"/>
      <c r="M33" s="2"/>
      <c r="N33" s="2"/>
      <c r="O33" s="2"/>
      <c r="P33" s="256"/>
      <c r="Q33" s="256"/>
      <c r="R33" s="258"/>
      <c r="S33" s="252"/>
      <c r="T33" s="252"/>
      <c r="U33" s="279"/>
      <c r="V33" s="317"/>
      <c r="W33" s="256"/>
      <c r="X33" s="258"/>
      <c r="Y33" s="252"/>
      <c r="Z33" s="252"/>
      <c r="AA33" s="279"/>
      <c r="AB33" s="262"/>
      <c r="AC33" s="252"/>
      <c r="AD33" s="253"/>
      <c r="AE33" s="254"/>
      <c r="AF33" s="252"/>
      <c r="AG33" s="279"/>
      <c r="AH33" s="262"/>
      <c r="AI33" s="252"/>
      <c r="AJ33" s="253"/>
      <c r="AK33" s="254"/>
      <c r="AL33" s="252"/>
      <c r="AM33" s="279"/>
      <c r="AN33" s="154">
        <f t="shared" si="2"/>
        <v>0</v>
      </c>
      <c r="AO33" s="2">
        <f t="shared" si="0"/>
        <v>0</v>
      </c>
      <c r="AP33" s="80">
        <f t="shared" si="1"/>
        <v>0</v>
      </c>
      <c r="AQ33" s="48" t="s">
        <v>24</v>
      </c>
      <c r="AR33" s="395"/>
      <c r="AS33" s="45" t="s">
        <v>44</v>
      </c>
      <c r="AT33" s="5"/>
      <c r="AU33" s="22"/>
    </row>
    <row r="34" spans="1:46" ht="18.75">
      <c r="A34" s="46" t="s">
        <v>25</v>
      </c>
      <c r="B34" s="394" t="s">
        <v>45</v>
      </c>
      <c r="C34" s="69" t="s">
        <v>23</v>
      </c>
      <c r="D34" s="237"/>
      <c r="E34" s="237"/>
      <c r="F34" s="276"/>
      <c r="G34" s="266"/>
      <c r="H34" s="237"/>
      <c r="I34" s="243"/>
      <c r="J34" s="75"/>
      <c r="K34" s="1"/>
      <c r="L34" s="1"/>
      <c r="M34" s="1"/>
      <c r="N34" s="1"/>
      <c r="O34" s="1"/>
      <c r="P34" s="241"/>
      <c r="Q34" s="241"/>
      <c r="R34" s="264"/>
      <c r="S34" s="237"/>
      <c r="T34" s="237"/>
      <c r="U34" s="276"/>
      <c r="V34" s="318"/>
      <c r="W34" s="241"/>
      <c r="X34" s="264"/>
      <c r="Y34" s="237"/>
      <c r="Z34" s="237"/>
      <c r="AA34" s="276"/>
      <c r="AB34" s="266"/>
      <c r="AC34" s="237"/>
      <c r="AD34" s="243"/>
      <c r="AE34" s="239"/>
      <c r="AF34" s="237"/>
      <c r="AG34" s="276"/>
      <c r="AH34" s="266"/>
      <c r="AI34" s="237"/>
      <c r="AJ34" s="243"/>
      <c r="AK34" s="239"/>
      <c r="AL34" s="237"/>
      <c r="AM34" s="276"/>
      <c r="AN34" s="155">
        <f t="shared" si="2"/>
        <v>0</v>
      </c>
      <c r="AO34" s="1">
        <f t="shared" si="0"/>
        <v>0</v>
      </c>
      <c r="AP34" s="79">
        <f t="shared" si="1"/>
        <v>0</v>
      </c>
      <c r="AQ34" s="44" t="s">
        <v>23</v>
      </c>
      <c r="AR34" s="394" t="s">
        <v>45</v>
      </c>
      <c r="AS34" s="45" t="s">
        <v>25</v>
      </c>
      <c r="AT34" s="22"/>
    </row>
    <row r="35" spans="1:46" ht="18.75">
      <c r="A35" s="50" t="s">
        <v>27</v>
      </c>
      <c r="B35" s="395"/>
      <c r="C35" s="70" t="s">
        <v>24</v>
      </c>
      <c r="D35" s="252"/>
      <c r="E35" s="252"/>
      <c r="F35" s="279"/>
      <c r="G35" s="262"/>
      <c r="H35" s="252"/>
      <c r="I35" s="253"/>
      <c r="J35" s="77"/>
      <c r="K35" s="2"/>
      <c r="L35" s="2"/>
      <c r="M35" s="2"/>
      <c r="N35" s="2"/>
      <c r="O35" s="2"/>
      <c r="P35" s="256"/>
      <c r="Q35" s="256"/>
      <c r="R35" s="258"/>
      <c r="S35" s="252"/>
      <c r="T35" s="252"/>
      <c r="U35" s="279"/>
      <c r="V35" s="317"/>
      <c r="W35" s="256"/>
      <c r="X35" s="258"/>
      <c r="Y35" s="252"/>
      <c r="Z35" s="252"/>
      <c r="AA35" s="279"/>
      <c r="AB35" s="262"/>
      <c r="AC35" s="252"/>
      <c r="AD35" s="253"/>
      <c r="AE35" s="254"/>
      <c r="AF35" s="252"/>
      <c r="AG35" s="279"/>
      <c r="AH35" s="262"/>
      <c r="AI35" s="252"/>
      <c r="AJ35" s="253"/>
      <c r="AK35" s="254"/>
      <c r="AL35" s="252"/>
      <c r="AM35" s="279"/>
      <c r="AN35" s="154">
        <f t="shared" si="2"/>
        <v>0</v>
      </c>
      <c r="AO35" s="2">
        <f t="shared" si="0"/>
        <v>0</v>
      </c>
      <c r="AP35" s="80">
        <f t="shared" si="1"/>
        <v>0</v>
      </c>
      <c r="AQ35" s="51" t="s">
        <v>24</v>
      </c>
      <c r="AR35" s="395"/>
      <c r="AS35" s="52" t="s">
        <v>27</v>
      </c>
      <c r="AT35" s="22"/>
    </row>
    <row r="36" spans="1:46" ht="18.75">
      <c r="A36" s="46" t="s">
        <v>46</v>
      </c>
      <c r="B36" s="394" t="s">
        <v>47</v>
      </c>
      <c r="C36" s="69" t="s">
        <v>23</v>
      </c>
      <c r="D36" s="237"/>
      <c r="E36" s="237"/>
      <c r="F36" s="276"/>
      <c r="G36" s="266"/>
      <c r="H36" s="237"/>
      <c r="I36" s="243"/>
      <c r="J36" s="75"/>
      <c r="K36" s="1"/>
      <c r="L36" s="1"/>
      <c r="M36" s="1"/>
      <c r="N36" s="1"/>
      <c r="O36" s="1"/>
      <c r="P36" s="241"/>
      <c r="Q36" s="241"/>
      <c r="R36" s="264"/>
      <c r="S36" s="237"/>
      <c r="T36" s="237"/>
      <c r="U36" s="276"/>
      <c r="V36" s="318"/>
      <c r="W36" s="241"/>
      <c r="X36" s="264"/>
      <c r="Y36" s="237"/>
      <c r="Z36" s="237"/>
      <c r="AA36" s="276"/>
      <c r="AB36" s="266"/>
      <c r="AC36" s="237"/>
      <c r="AD36" s="243"/>
      <c r="AE36" s="239"/>
      <c r="AF36" s="237"/>
      <c r="AG36" s="276"/>
      <c r="AH36" s="266"/>
      <c r="AI36" s="237"/>
      <c r="AJ36" s="243"/>
      <c r="AK36" s="239"/>
      <c r="AL36" s="237"/>
      <c r="AM36" s="276"/>
      <c r="AN36" s="155">
        <f t="shared" si="2"/>
        <v>0</v>
      </c>
      <c r="AO36" s="1">
        <f t="shared" si="0"/>
        <v>0</v>
      </c>
      <c r="AP36" s="79">
        <f t="shared" si="1"/>
        <v>0</v>
      </c>
      <c r="AQ36" s="44" t="s">
        <v>23</v>
      </c>
      <c r="AR36" s="394" t="s">
        <v>47</v>
      </c>
      <c r="AS36" s="45" t="s">
        <v>46</v>
      </c>
      <c r="AT36" s="22"/>
    </row>
    <row r="37" spans="1:46" ht="18.75">
      <c r="A37" s="46" t="s">
        <v>25</v>
      </c>
      <c r="B37" s="395"/>
      <c r="C37" s="70" t="s">
        <v>24</v>
      </c>
      <c r="D37" s="252"/>
      <c r="E37" s="252"/>
      <c r="F37" s="279"/>
      <c r="G37" s="262"/>
      <c r="H37" s="252"/>
      <c r="I37" s="253"/>
      <c r="J37" s="77"/>
      <c r="K37" s="2"/>
      <c r="L37" s="2"/>
      <c r="M37" s="2"/>
      <c r="N37" s="2"/>
      <c r="O37" s="2"/>
      <c r="P37" s="256"/>
      <c r="Q37" s="256"/>
      <c r="R37" s="258"/>
      <c r="S37" s="252"/>
      <c r="T37" s="252"/>
      <c r="U37" s="279"/>
      <c r="V37" s="317"/>
      <c r="W37" s="256"/>
      <c r="X37" s="258"/>
      <c r="Y37" s="252"/>
      <c r="Z37" s="252"/>
      <c r="AA37" s="279"/>
      <c r="AB37" s="262"/>
      <c r="AC37" s="252"/>
      <c r="AD37" s="253"/>
      <c r="AE37" s="254"/>
      <c r="AF37" s="252"/>
      <c r="AG37" s="279"/>
      <c r="AH37" s="262"/>
      <c r="AI37" s="252"/>
      <c r="AJ37" s="253"/>
      <c r="AK37" s="254"/>
      <c r="AL37" s="252"/>
      <c r="AM37" s="279"/>
      <c r="AN37" s="154">
        <f aca="true" t="shared" si="3" ref="AN37:AN63">+D37+G37+J37+M37+P37+S37+V37+Y37+AB37+AE37+AH37+AK37</f>
        <v>0</v>
      </c>
      <c r="AO37" s="2">
        <f t="shared" si="0"/>
        <v>0</v>
      </c>
      <c r="AP37" s="80">
        <f t="shared" si="1"/>
        <v>0</v>
      </c>
      <c r="AQ37" s="48" t="s">
        <v>24</v>
      </c>
      <c r="AR37" s="395"/>
      <c r="AS37" s="45" t="s">
        <v>25</v>
      </c>
      <c r="AT37" s="22"/>
    </row>
    <row r="38" spans="1:46" ht="18.75">
      <c r="A38" s="46" t="s">
        <v>27</v>
      </c>
      <c r="B38" s="394" t="s">
        <v>48</v>
      </c>
      <c r="C38" s="69" t="s">
        <v>23</v>
      </c>
      <c r="D38" s="237"/>
      <c r="E38" s="237"/>
      <c r="F38" s="276"/>
      <c r="G38" s="266"/>
      <c r="H38" s="237"/>
      <c r="I38" s="243"/>
      <c r="J38" s="75"/>
      <c r="K38" s="1"/>
      <c r="L38" s="1"/>
      <c r="M38" s="1"/>
      <c r="N38" s="1"/>
      <c r="O38" s="1"/>
      <c r="P38" s="241"/>
      <c r="Q38" s="241"/>
      <c r="R38" s="264"/>
      <c r="S38" s="237"/>
      <c r="T38" s="237"/>
      <c r="U38" s="276"/>
      <c r="V38" s="318"/>
      <c r="W38" s="241"/>
      <c r="X38" s="264"/>
      <c r="Y38" s="237"/>
      <c r="Z38" s="237"/>
      <c r="AA38" s="276"/>
      <c r="AB38" s="266"/>
      <c r="AC38" s="237"/>
      <c r="AD38" s="243"/>
      <c r="AE38" s="239"/>
      <c r="AF38" s="237"/>
      <c r="AG38" s="276"/>
      <c r="AH38" s="266"/>
      <c r="AI38" s="237"/>
      <c r="AJ38" s="243"/>
      <c r="AK38" s="239"/>
      <c r="AL38" s="237"/>
      <c r="AM38" s="276"/>
      <c r="AN38" s="155">
        <f t="shared" si="3"/>
        <v>0</v>
      </c>
      <c r="AO38" s="1">
        <f t="shared" si="0"/>
        <v>0</v>
      </c>
      <c r="AP38" s="79">
        <f t="shared" si="1"/>
        <v>0</v>
      </c>
      <c r="AQ38" s="44" t="s">
        <v>23</v>
      </c>
      <c r="AR38" s="394" t="s">
        <v>48</v>
      </c>
      <c r="AS38" s="45" t="s">
        <v>27</v>
      </c>
      <c r="AT38" s="22"/>
    </row>
    <row r="39" spans="1:46" ht="18.75">
      <c r="A39" s="50" t="s">
        <v>49</v>
      </c>
      <c r="B39" s="395"/>
      <c r="C39" s="70" t="s">
        <v>24</v>
      </c>
      <c r="D39" s="252"/>
      <c r="E39" s="252"/>
      <c r="F39" s="279"/>
      <c r="G39" s="262"/>
      <c r="H39" s="252"/>
      <c r="I39" s="253"/>
      <c r="J39" s="77"/>
      <c r="K39" s="2"/>
      <c r="L39" s="2"/>
      <c r="M39" s="2"/>
      <c r="N39" s="2"/>
      <c r="O39" s="2"/>
      <c r="P39" s="256"/>
      <c r="Q39" s="256"/>
      <c r="R39" s="258"/>
      <c r="S39" s="252"/>
      <c r="T39" s="252"/>
      <c r="U39" s="279"/>
      <c r="V39" s="317"/>
      <c r="W39" s="256"/>
      <c r="X39" s="258"/>
      <c r="Y39" s="252"/>
      <c r="Z39" s="252"/>
      <c r="AA39" s="279"/>
      <c r="AB39" s="262"/>
      <c r="AC39" s="252"/>
      <c r="AD39" s="253"/>
      <c r="AE39" s="254"/>
      <c r="AF39" s="252"/>
      <c r="AG39" s="279"/>
      <c r="AH39" s="262"/>
      <c r="AI39" s="252"/>
      <c r="AJ39" s="253"/>
      <c r="AK39" s="254"/>
      <c r="AL39" s="252"/>
      <c r="AM39" s="279"/>
      <c r="AN39" s="154">
        <f t="shared" si="3"/>
        <v>0</v>
      </c>
      <c r="AO39" s="2">
        <f t="shared" si="0"/>
        <v>0</v>
      </c>
      <c r="AP39" s="80">
        <f t="shared" si="1"/>
        <v>0</v>
      </c>
      <c r="AQ39" s="51" t="s">
        <v>24</v>
      </c>
      <c r="AR39" s="395"/>
      <c r="AS39" s="52" t="s">
        <v>49</v>
      </c>
      <c r="AT39" s="22"/>
    </row>
    <row r="40" spans="1:46" ht="18.75">
      <c r="A40" s="46"/>
      <c r="B40" s="394" t="s">
        <v>50</v>
      </c>
      <c r="C40" s="69" t="s">
        <v>23</v>
      </c>
      <c r="D40" s="237"/>
      <c r="E40" s="237"/>
      <c r="F40" s="276"/>
      <c r="G40" s="266"/>
      <c r="H40" s="237"/>
      <c r="I40" s="243"/>
      <c r="J40" s="75"/>
      <c r="K40" s="1"/>
      <c r="L40" s="1"/>
      <c r="M40" s="1"/>
      <c r="N40" s="1"/>
      <c r="O40" s="1"/>
      <c r="P40" s="241"/>
      <c r="Q40" s="241"/>
      <c r="R40" s="264"/>
      <c r="S40" s="237"/>
      <c r="T40" s="237"/>
      <c r="U40" s="276"/>
      <c r="V40" s="318"/>
      <c r="W40" s="241"/>
      <c r="X40" s="264"/>
      <c r="Y40" s="237"/>
      <c r="Z40" s="237"/>
      <c r="AA40" s="276"/>
      <c r="AB40" s="266"/>
      <c r="AC40" s="237"/>
      <c r="AD40" s="243"/>
      <c r="AE40" s="239"/>
      <c r="AF40" s="237"/>
      <c r="AG40" s="276"/>
      <c r="AH40" s="266"/>
      <c r="AI40" s="237"/>
      <c r="AJ40" s="243"/>
      <c r="AK40" s="239"/>
      <c r="AL40" s="237"/>
      <c r="AM40" s="276"/>
      <c r="AN40" s="155">
        <f t="shared" si="3"/>
        <v>0</v>
      </c>
      <c r="AO40" s="1">
        <f t="shared" si="0"/>
        <v>0</v>
      </c>
      <c r="AP40" s="79">
        <f t="shared" si="1"/>
        <v>0</v>
      </c>
      <c r="AQ40" s="44" t="s">
        <v>23</v>
      </c>
      <c r="AR40" s="394" t="s">
        <v>50</v>
      </c>
      <c r="AS40" s="45"/>
      <c r="AT40" s="22"/>
    </row>
    <row r="41" spans="1:46" ht="18.75">
      <c r="A41" s="46" t="s">
        <v>51</v>
      </c>
      <c r="B41" s="395"/>
      <c r="C41" s="70" t="s">
        <v>24</v>
      </c>
      <c r="D41" s="252"/>
      <c r="E41" s="252"/>
      <c r="F41" s="279"/>
      <c r="G41" s="262"/>
      <c r="H41" s="252"/>
      <c r="I41" s="253"/>
      <c r="J41" s="77"/>
      <c r="K41" s="2"/>
      <c r="L41" s="2"/>
      <c r="M41" s="2"/>
      <c r="N41" s="2"/>
      <c r="O41" s="2"/>
      <c r="P41" s="256"/>
      <c r="Q41" s="256"/>
      <c r="R41" s="258"/>
      <c r="S41" s="252"/>
      <c r="T41" s="252"/>
      <c r="U41" s="279"/>
      <c r="V41" s="317"/>
      <c r="W41" s="256"/>
      <c r="X41" s="258"/>
      <c r="Y41" s="252"/>
      <c r="Z41" s="252"/>
      <c r="AA41" s="279"/>
      <c r="AB41" s="262"/>
      <c r="AC41" s="252"/>
      <c r="AD41" s="253"/>
      <c r="AE41" s="254"/>
      <c r="AF41" s="252"/>
      <c r="AG41" s="279"/>
      <c r="AH41" s="262"/>
      <c r="AI41" s="252"/>
      <c r="AJ41" s="253"/>
      <c r="AK41" s="254"/>
      <c r="AL41" s="252"/>
      <c r="AM41" s="279"/>
      <c r="AN41" s="154">
        <f t="shared" si="3"/>
        <v>0</v>
      </c>
      <c r="AO41" s="2">
        <f t="shared" si="0"/>
        <v>0</v>
      </c>
      <c r="AP41" s="80">
        <f t="shared" si="1"/>
        <v>0</v>
      </c>
      <c r="AQ41" s="48" t="s">
        <v>24</v>
      </c>
      <c r="AR41" s="395"/>
      <c r="AS41" s="45" t="s">
        <v>51</v>
      </c>
      <c r="AT41" s="22"/>
    </row>
    <row r="42" spans="1:46" ht="18.75">
      <c r="A42" s="46"/>
      <c r="B42" s="394" t="s">
        <v>52</v>
      </c>
      <c r="C42" s="69" t="s">
        <v>23</v>
      </c>
      <c r="D42" s="237"/>
      <c r="E42" s="237"/>
      <c r="F42" s="276"/>
      <c r="G42" s="266"/>
      <c r="H42" s="237"/>
      <c r="I42" s="243"/>
      <c r="J42" s="75"/>
      <c r="K42" s="1"/>
      <c r="L42" s="1"/>
      <c r="M42" s="1"/>
      <c r="N42" s="1"/>
      <c r="O42" s="1"/>
      <c r="P42" s="241"/>
      <c r="Q42" s="241"/>
      <c r="R42" s="264"/>
      <c r="S42" s="237"/>
      <c r="T42" s="237"/>
      <c r="U42" s="276"/>
      <c r="V42" s="318"/>
      <c r="W42" s="241"/>
      <c r="X42" s="264"/>
      <c r="Y42" s="237"/>
      <c r="Z42" s="237"/>
      <c r="AA42" s="276"/>
      <c r="AB42" s="266"/>
      <c r="AC42" s="237"/>
      <c r="AD42" s="243"/>
      <c r="AE42" s="239"/>
      <c r="AF42" s="237"/>
      <c r="AG42" s="276"/>
      <c r="AH42" s="266"/>
      <c r="AI42" s="237"/>
      <c r="AJ42" s="243"/>
      <c r="AK42" s="239"/>
      <c r="AL42" s="237"/>
      <c r="AM42" s="276"/>
      <c r="AN42" s="155">
        <f t="shared" si="3"/>
        <v>0</v>
      </c>
      <c r="AO42" s="1">
        <f t="shared" si="0"/>
        <v>0</v>
      </c>
      <c r="AP42" s="79">
        <f t="shared" si="1"/>
        <v>0</v>
      </c>
      <c r="AQ42" s="44" t="s">
        <v>23</v>
      </c>
      <c r="AR42" s="394" t="s">
        <v>52</v>
      </c>
      <c r="AS42" s="45"/>
      <c r="AT42" s="22"/>
    </row>
    <row r="43" spans="1:46" ht="18.75">
      <c r="A43" s="46" t="s">
        <v>53</v>
      </c>
      <c r="B43" s="395"/>
      <c r="C43" s="70" t="s">
        <v>24</v>
      </c>
      <c r="D43" s="252"/>
      <c r="E43" s="252"/>
      <c r="F43" s="279"/>
      <c r="G43" s="262"/>
      <c r="H43" s="252"/>
      <c r="I43" s="253"/>
      <c r="J43" s="77"/>
      <c r="K43" s="2"/>
      <c r="L43" s="2"/>
      <c r="M43" s="2"/>
      <c r="N43" s="2"/>
      <c r="O43" s="2"/>
      <c r="P43" s="256"/>
      <c r="Q43" s="256"/>
      <c r="R43" s="258"/>
      <c r="S43" s="252"/>
      <c r="T43" s="252"/>
      <c r="U43" s="279"/>
      <c r="V43" s="317"/>
      <c r="W43" s="256"/>
      <c r="X43" s="258"/>
      <c r="Y43" s="252"/>
      <c r="Z43" s="252"/>
      <c r="AA43" s="279"/>
      <c r="AB43" s="262"/>
      <c r="AC43" s="252"/>
      <c r="AD43" s="253"/>
      <c r="AE43" s="254"/>
      <c r="AF43" s="252"/>
      <c r="AG43" s="279"/>
      <c r="AH43" s="262"/>
      <c r="AI43" s="252"/>
      <c r="AJ43" s="253"/>
      <c r="AK43" s="254"/>
      <c r="AL43" s="252"/>
      <c r="AM43" s="279"/>
      <c r="AN43" s="154">
        <f t="shared" si="3"/>
        <v>0</v>
      </c>
      <c r="AO43" s="2">
        <f t="shared" si="0"/>
        <v>0</v>
      </c>
      <c r="AP43" s="80">
        <f t="shared" si="1"/>
        <v>0</v>
      </c>
      <c r="AQ43" s="44" t="s">
        <v>24</v>
      </c>
      <c r="AR43" s="395"/>
      <c r="AS43" s="45" t="s">
        <v>53</v>
      </c>
      <c r="AT43" s="22"/>
    </row>
    <row r="44" spans="1:46" ht="18.75">
      <c r="A44" s="46"/>
      <c r="B44" s="394" t="s">
        <v>54</v>
      </c>
      <c r="C44" s="69" t="s">
        <v>23</v>
      </c>
      <c r="D44" s="237"/>
      <c r="E44" s="237"/>
      <c r="F44" s="276"/>
      <c r="G44" s="266"/>
      <c r="H44" s="237"/>
      <c r="I44" s="243"/>
      <c r="J44" s="75"/>
      <c r="K44" s="1"/>
      <c r="L44" s="1"/>
      <c r="M44" s="1"/>
      <c r="N44" s="1"/>
      <c r="O44" s="1"/>
      <c r="P44" s="241"/>
      <c r="Q44" s="241"/>
      <c r="R44" s="264"/>
      <c r="S44" s="237"/>
      <c r="T44" s="237"/>
      <c r="U44" s="276"/>
      <c r="V44" s="318"/>
      <c r="W44" s="241"/>
      <c r="X44" s="264"/>
      <c r="Y44" s="237"/>
      <c r="Z44" s="237"/>
      <c r="AA44" s="276"/>
      <c r="AB44" s="266"/>
      <c r="AC44" s="237"/>
      <c r="AD44" s="243"/>
      <c r="AE44" s="239"/>
      <c r="AF44" s="237"/>
      <c r="AG44" s="276"/>
      <c r="AH44" s="266"/>
      <c r="AI44" s="237"/>
      <c r="AJ44" s="243"/>
      <c r="AK44" s="239"/>
      <c r="AL44" s="237"/>
      <c r="AM44" s="276"/>
      <c r="AN44" s="155">
        <f t="shared" si="3"/>
        <v>0</v>
      </c>
      <c r="AO44" s="1">
        <f t="shared" si="0"/>
        <v>0</v>
      </c>
      <c r="AP44" s="79">
        <f t="shared" si="1"/>
        <v>0</v>
      </c>
      <c r="AQ44" s="54" t="s">
        <v>23</v>
      </c>
      <c r="AR44" s="394" t="s">
        <v>54</v>
      </c>
      <c r="AS44" s="45"/>
      <c r="AT44" s="22"/>
    </row>
    <row r="45" spans="1:46" ht="18.75">
      <c r="A45" s="46" t="s">
        <v>27</v>
      </c>
      <c r="B45" s="395"/>
      <c r="C45" s="70" t="s">
        <v>24</v>
      </c>
      <c r="D45" s="252"/>
      <c r="E45" s="252"/>
      <c r="F45" s="279"/>
      <c r="G45" s="262"/>
      <c r="H45" s="252"/>
      <c r="I45" s="253"/>
      <c r="J45" s="77"/>
      <c r="K45" s="2"/>
      <c r="L45" s="2"/>
      <c r="M45" s="2"/>
      <c r="N45" s="2"/>
      <c r="O45" s="2"/>
      <c r="P45" s="256"/>
      <c r="Q45" s="256"/>
      <c r="R45" s="258"/>
      <c r="S45" s="252"/>
      <c r="T45" s="252"/>
      <c r="U45" s="279"/>
      <c r="V45" s="317"/>
      <c r="W45" s="256"/>
      <c r="X45" s="258"/>
      <c r="Y45" s="252"/>
      <c r="Z45" s="252"/>
      <c r="AA45" s="279"/>
      <c r="AB45" s="262"/>
      <c r="AC45" s="252"/>
      <c r="AD45" s="253"/>
      <c r="AE45" s="254"/>
      <c r="AF45" s="252"/>
      <c r="AG45" s="279"/>
      <c r="AH45" s="262"/>
      <c r="AI45" s="252"/>
      <c r="AJ45" s="253"/>
      <c r="AK45" s="254"/>
      <c r="AL45" s="252"/>
      <c r="AM45" s="279"/>
      <c r="AN45" s="154">
        <f t="shared" si="3"/>
        <v>0</v>
      </c>
      <c r="AO45" s="2">
        <f t="shared" si="0"/>
        <v>0</v>
      </c>
      <c r="AP45" s="80">
        <f t="shared" si="1"/>
        <v>0</v>
      </c>
      <c r="AQ45" s="48" t="s">
        <v>24</v>
      </c>
      <c r="AR45" s="395"/>
      <c r="AS45" s="55" t="s">
        <v>27</v>
      </c>
      <c r="AT45" s="22"/>
    </row>
    <row r="46" spans="1:46" ht="18.75">
      <c r="A46" s="46"/>
      <c r="B46" s="394" t="s">
        <v>55</v>
      </c>
      <c r="C46" s="69" t="s">
        <v>23</v>
      </c>
      <c r="D46" s="237"/>
      <c r="E46" s="237"/>
      <c r="F46" s="276"/>
      <c r="G46" s="266"/>
      <c r="H46" s="237"/>
      <c r="I46" s="243"/>
      <c r="J46" s="75"/>
      <c r="K46" s="1"/>
      <c r="L46" s="1"/>
      <c r="M46" s="1"/>
      <c r="N46" s="1"/>
      <c r="O46" s="1"/>
      <c r="P46" s="241"/>
      <c r="Q46" s="241"/>
      <c r="R46" s="264"/>
      <c r="S46" s="237"/>
      <c r="T46" s="237"/>
      <c r="U46" s="276"/>
      <c r="V46" s="318"/>
      <c r="W46" s="241"/>
      <c r="X46" s="264"/>
      <c r="Y46" s="237"/>
      <c r="Z46" s="237"/>
      <c r="AA46" s="276"/>
      <c r="AB46" s="266"/>
      <c r="AC46" s="237"/>
      <c r="AD46" s="243"/>
      <c r="AE46" s="239"/>
      <c r="AF46" s="237"/>
      <c r="AG46" s="276"/>
      <c r="AH46" s="266"/>
      <c r="AI46" s="237"/>
      <c r="AJ46" s="243"/>
      <c r="AK46" s="239"/>
      <c r="AL46" s="237"/>
      <c r="AM46" s="276"/>
      <c r="AN46" s="155">
        <f t="shared" si="3"/>
        <v>0</v>
      </c>
      <c r="AO46" s="1">
        <f t="shared" si="0"/>
        <v>0</v>
      </c>
      <c r="AP46" s="79">
        <f t="shared" si="1"/>
        <v>0</v>
      </c>
      <c r="AQ46" s="44" t="s">
        <v>23</v>
      </c>
      <c r="AR46" s="394" t="s">
        <v>55</v>
      </c>
      <c r="AS46" s="55"/>
      <c r="AT46" s="22"/>
    </row>
    <row r="47" spans="1:46" ht="18.75">
      <c r="A47" s="50"/>
      <c r="B47" s="395"/>
      <c r="C47" s="70" t="s">
        <v>24</v>
      </c>
      <c r="D47" s="252"/>
      <c r="E47" s="252"/>
      <c r="F47" s="279"/>
      <c r="G47" s="262"/>
      <c r="H47" s="252"/>
      <c r="I47" s="253"/>
      <c r="J47" s="77"/>
      <c r="K47" s="2"/>
      <c r="L47" s="2"/>
      <c r="M47" s="2"/>
      <c r="N47" s="2"/>
      <c r="O47" s="2"/>
      <c r="P47" s="256"/>
      <c r="Q47" s="256"/>
      <c r="R47" s="258"/>
      <c r="S47" s="252"/>
      <c r="T47" s="252"/>
      <c r="U47" s="279"/>
      <c r="V47" s="317"/>
      <c r="W47" s="256"/>
      <c r="X47" s="258"/>
      <c r="Y47" s="252"/>
      <c r="Z47" s="252"/>
      <c r="AA47" s="279"/>
      <c r="AB47" s="262"/>
      <c r="AC47" s="252"/>
      <c r="AD47" s="253"/>
      <c r="AE47" s="254"/>
      <c r="AF47" s="252"/>
      <c r="AG47" s="279"/>
      <c r="AH47" s="262"/>
      <c r="AI47" s="252"/>
      <c r="AJ47" s="253"/>
      <c r="AK47" s="254"/>
      <c r="AL47" s="252"/>
      <c r="AM47" s="279"/>
      <c r="AN47" s="154">
        <f t="shared" si="3"/>
        <v>0</v>
      </c>
      <c r="AO47" s="2">
        <f t="shared" si="0"/>
        <v>0</v>
      </c>
      <c r="AP47" s="80">
        <f t="shared" si="1"/>
        <v>0</v>
      </c>
      <c r="AQ47" s="51" t="s">
        <v>24</v>
      </c>
      <c r="AR47" s="395"/>
      <c r="AS47" s="56"/>
      <c r="AT47" s="22"/>
    </row>
    <row r="48" spans="1:46" ht="18.75">
      <c r="A48" s="46"/>
      <c r="B48" s="394" t="s">
        <v>56</v>
      </c>
      <c r="C48" s="69" t="s">
        <v>23</v>
      </c>
      <c r="D48" s="237"/>
      <c r="E48" s="237"/>
      <c r="F48" s="276"/>
      <c r="G48" s="266"/>
      <c r="H48" s="237"/>
      <c r="I48" s="243"/>
      <c r="J48" s="75"/>
      <c r="K48" s="1"/>
      <c r="L48" s="1"/>
      <c r="M48" s="1"/>
      <c r="N48" s="1"/>
      <c r="O48" s="1"/>
      <c r="P48" s="241"/>
      <c r="Q48" s="241"/>
      <c r="R48" s="264"/>
      <c r="S48" s="237"/>
      <c r="T48" s="237"/>
      <c r="U48" s="276"/>
      <c r="V48" s="318"/>
      <c r="W48" s="241"/>
      <c r="X48" s="264"/>
      <c r="Y48" s="237"/>
      <c r="Z48" s="237"/>
      <c r="AA48" s="276"/>
      <c r="AB48" s="266"/>
      <c r="AC48" s="237"/>
      <c r="AD48" s="243"/>
      <c r="AE48" s="239"/>
      <c r="AF48" s="237"/>
      <c r="AG48" s="276"/>
      <c r="AH48" s="266"/>
      <c r="AI48" s="237"/>
      <c r="AJ48" s="243"/>
      <c r="AK48" s="239"/>
      <c r="AL48" s="237"/>
      <c r="AM48" s="276"/>
      <c r="AN48" s="155">
        <f t="shared" si="3"/>
        <v>0</v>
      </c>
      <c r="AO48" s="1">
        <f t="shared" si="0"/>
        <v>0</v>
      </c>
      <c r="AP48" s="79">
        <f t="shared" si="1"/>
        <v>0</v>
      </c>
      <c r="AQ48" s="44" t="s">
        <v>23</v>
      </c>
      <c r="AR48" s="394" t="s">
        <v>56</v>
      </c>
      <c r="AS48" s="55"/>
      <c r="AT48" s="22"/>
    </row>
    <row r="49" spans="1:46" ht="18.75">
      <c r="A49" s="46" t="s">
        <v>57</v>
      </c>
      <c r="B49" s="395"/>
      <c r="C49" s="70" t="s">
        <v>24</v>
      </c>
      <c r="D49" s="252"/>
      <c r="E49" s="252"/>
      <c r="F49" s="279"/>
      <c r="G49" s="262"/>
      <c r="H49" s="252"/>
      <c r="I49" s="253"/>
      <c r="J49" s="77"/>
      <c r="K49" s="2"/>
      <c r="L49" s="2"/>
      <c r="M49" s="2"/>
      <c r="N49" s="2"/>
      <c r="O49" s="2"/>
      <c r="P49" s="256"/>
      <c r="Q49" s="256"/>
      <c r="R49" s="258"/>
      <c r="S49" s="252"/>
      <c r="T49" s="252"/>
      <c r="U49" s="279"/>
      <c r="V49" s="317"/>
      <c r="W49" s="256"/>
      <c r="X49" s="258"/>
      <c r="Y49" s="252"/>
      <c r="Z49" s="252"/>
      <c r="AA49" s="279"/>
      <c r="AB49" s="262"/>
      <c r="AC49" s="252"/>
      <c r="AD49" s="253"/>
      <c r="AE49" s="254"/>
      <c r="AF49" s="252"/>
      <c r="AG49" s="279"/>
      <c r="AH49" s="262"/>
      <c r="AI49" s="252"/>
      <c r="AJ49" s="253"/>
      <c r="AK49" s="254"/>
      <c r="AL49" s="252"/>
      <c r="AM49" s="279"/>
      <c r="AN49" s="154">
        <f t="shared" si="3"/>
        <v>0</v>
      </c>
      <c r="AO49" s="2">
        <f t="shared" si="0"/>
        <v>0</v>
      </c>
      <c r="AP49" s="80">
        <f t="shared" si="1"/>
        <v>0</v>
      </c>
      <c r="AQ49" s="48" t="s">
        <v>24</v>
      </c>
      <c r="AR49" s="395"/>
      <c r="AS49" s="55" t="s">
        <v>57</v>
      </c>
      <c r="AT49" s="22"/>
    </row>
    <row r="50" spans="1:46" ht="18.75">
      <c r="A50" s="46"/>
      <c r="B50" s="394" t="s">
        <v>58</v>
      </c>
      <c r="C50" s="69" t="s">
        <v>23</v>
      </c>
      <c r="D50" s="237"/>
      <c r="E50" s="237"/>
      <c r="F50" s="276"/>
      <c r="G50" s="266"/>
      <c r="H50" s="237"/>
      <c r="I50" s="243"/>
      <c r="J50" s="75"/>
      <c r="K50" s="1"/>
      <c r="L50" s="1"/>
      <c r="M50" s="1"/>
      <c r="N50" s="1"/>
      <c r="O50" s="1"/>
      <c r="P50" s="241"/>
      <c r="Q50" s="241"/>
      <c r="R50" s="264"/>
      <c r="S50" s="237"/>
      <c r="T50" s="237"/>
      <c r="U50" s="276"/>
      <c r="V50" s="318"/>
      <c r="W50" s="241"/>
      <c r="X50" s="264"/>
      <c r="Y50" s="237"/>
      <c r="Z50" s="237"/>
      <c r="AA50" s="276"/>
      <c r="AB50" s="266"/>
      <c r="AC50" s="237"/>
      <c r="AD50" s="243"/>
      <c r="AE50" s="239"/>
      <c r="AF50" s="237"/>
      <c r="AG50" s="276"/>
      <c r="AH50" s="266"/>
      <c r="AI50" s="237"/>
      <c r="AJ50" s="243"/>
      <c r="AK50" s="239"/>
      <c r="AL50" s="237"/>
      <c r="AM50" s="276"/>
      <c r="AN50" s="155">
        <f t="shared" si="3"/>
        <v>0</v>
      </c>
      <c r="AO50" s="1">
        <f t="shared" si="0"/>
        <v>0</v>
      </c>
      <c r="AP50" s="79">
        <f t="shared" si="1"/>
        <v>0</v>
      </c>
      <c r="AQ50" s="44" t="s">
        <v>23</v>
      </c>
      <c r="AR50" s="394" t="s">
        <v>58</v>
      </c>
      <c r="AS50" s="53"/>
      <c r="AT50" s="22"/>
    </row>
    <row r="51" spans="1:46" ht="18.75">
      <c r="A51" s="46"/>
      <c r="B51" s="395"/>
      <c r="C51" s="70" t="s">
        <v>24</v>
      </c>
      <c r="D51" s="252"/>
      <c r="E51" s="252"/>
      <c r="F51" s="279"/>
      <c r="G51" s="262"/>
      <c r="H51" s="252"/>
      <c r="I51" s="253"/>
      <c r="J51" s="77"/>
      <c r="K51" s="2"/>
      <c r="L51" s="2"/>
      <c r="M51" s="2"/>
      <c r="N51" s="2"/>
      <c r="O51" s="2"/>
      <c r="P51" s="256"/>
      <c r="Q51" s="256"/>
      <c r="R51" s="258"/>
      <c r="S51" s="252"/>
      <c r="T51" s="252"/>
      <c r="U51" s="279"/>
      <c r="V51" s="317"/>
      <c r="W51" s="256"/>
      <c r="X51" s="258"/>
      <c r="Y51" s="252"/>
      <c r="Z51" s="252"/>
      <c r="AA51" s="279"/>
      <c r="AB51" s="262"/>
      <c r="AC51" s="252"/>
      <c r="AD51" s="253"/>
      <c r="AE51" s="254"/>
      <c r="AF51" s="252"/>
      <c r="AG51" s="279"/>
      <c r="AH51" s="262"/>
      <c r="AI51" s="252"/>
      <c r="AJ51" s="253"/>
      <c r="AK51" s="254"/>
      <c r="AL51" s="252"/>
      <c r="AM51" s="279"/>
      <c r="AN51" s="154">
        <f t="shared" si="3"/>
        <v>0</v>
      </c>
      <c r="AO51" s="2">
        <f t="shared" si="0"/>
        <v>0</v>
      </c>
      <c r="AP51" s="80">
        <f t="shared" si="1"/>
        <v>0</v>
      </c>
      <c r="AQ51" s="48" t="s">
        <v>24</v>
      </c>
      <c r="AR51" s="395"/>
      <c r="AS51" s="55"/>
      <c r="AT51" s="22"/>
    </row>
    <row r="52" spans="1:46" ht="18.75">
      <c r="A52" s="46"/>
      <c r="B52" s="394" t="s">
        <v>59</v>
      </c>
      <c r="C52" s="69" t="s">
        <v>23</v>
      </c>
      <c r="D52" s="237"/>
      <c r="E52" s="237"/>
      <c r="F52" s="276"/>
      <c r="G52" s="266"/>
      <c r="H52" s="237"/>
      <c r="I52" s="243"/>
      <c r="J52" s="75"/>
      <c r="K52" s="1"/>
      <c r="L52" s="1"/>
      <c r="M52" s="1"/>
      <c r="N52" s="1"/>
      <c r="O52" s="1"/>
      <c r="P52" s="241"/>
      <c r="Q52" s="241"/>
      <c r="R52" s="264"/>
      <c r="S52" s="237"/>
      <c r="T52" s="237"/>
      <c r="U52" s="276"/>
      <c r="V52" s="318"/>
      <c r="W52" s="241"/>
      <c r="X52" s="264"/>
      <c r="Y52" s="237"/>
      <c r="Z52" s="237"/>
      <c r="AA52" s="276"/>
      <c r="AB52" s="266"/>
      <c r="AC52" s="237"/>
      <c r="AD52" s="243"/>
      <c r="AE52" s="239"/>
      <c r="AF52" s="237"/>
      <c r="AG52" s="276"/>
      <c r="AH52" s="266"/>
      <c r="AI52" s="237"/>
      <c r="AJ52" s="243"/>
      <c r="AK52" s="239"/>
      <c r="AL52" s="237"/>
      <c r="AM52" s="276"/>
      <c r="AN52" s="155">
        <f t="shared" si="3"/>
        <v>0</v>
      </c>
      <c r="AO52" s="1">
        <f t="shared" si="0"/>
        <v>0</v>
      </c>
      <c r="AP52" s="79">
        <f>+F52+I52+L52+O52+R52+U52+X52+AA52+AD52+AG52+AJ52+AM52</f>
        <v>0</v>
      </c>
      <c r="AQ52" s="44" t="s">
        <v>23</v>
      </c>
      <c r="AR52" s="394" t="s">
        <v>59</v>
      </c>
      <c r="AS52" s="55"/>
      <c r="AT52" s="22"/>
    </row>
    <row r="53" spans="1:46" ht="18.75">
      <c r="A53" s="46" t="s">
        <v>27</v>
      </c>
      <c r="B53" s="395"/>
      <c r="C53" s="70" t="s">
        <v>24</v>
      </c>
      <c r="D53" s="252"/>
      <c r="E53" s="252"/>
      <c r="F53" s="279"/>
      <c r="G53" s="262"/>
      <c r="H53" s="252"/>
      <c r="I53" s="253"/>
      <c r="J53" s="77"/>
      <c r="K53" s="2"/>
      <c r="L53" s="2"/>
      <c r="M53" s="2"/>
      <c r="N53" s="2"/>
      <c r="O53" s="2"/>
      <c r="P53" s="256"/>
      <c r="Q53" s="256"/>
      <c r="R53" s="258"/>
      <c r="S53" s="252"/>
      <c r="T53" s="252"/>
      <c r="U53" s="279"/>
      <c r="V53" s="317"/>
      <c r="W53" s="256"/>
      <c r="X53" s="258"/>
      <c r="Y53" s="252"/>
      <c r="Z53" s="252"/>
      <c r="AA53" s="279"/>
      <c r="AB53" s="262"/>
      <c r="AC53" s="252"/>
      <c r="AD53" s="253"/>
      <c r="AE53" s="254"/>
      <c r="AF53" s="252"/>
      <c r="AG53" s="279"/>
      <c r="AH53" s="262"/>
      <c r="AI53" s="252"/>
      <c r="AJ53" s="253"/>
      <c r="AK53" s="254"/>
      <c r="AL53" s="252"/>
      <c r="AM53" s="279"/>
      <c r="AN53" s="154">
        <f t="shared" si="3"/>
        <v>0</v>
      </c>
      <c r="AO53" s="2">
        <f t="shared" si="0"/>
        <v>0</v>
      </c>
      <c r="AP53" s="80">
        <f t="shared" si="1"/>
        <v>0</v>
      </c>
      <c r="AQ53" s="48" t="s">
        <v>24</v>
      </c>
      <c r="AR53" s="395"/>
      <c r="AS53" s="55" t="s">
        <v>27</v>
      </c>
      <c r="AT53" s="22"/>
    </row>
    <row r="54" spans="1:46" ht="18.75">
      <c r="A54" s="46"/>
      <c r="B54" s="394" t="s">
        <v>60</v>
      </c>
      <c r="C54" s="69" t="s">
        <v>23</v>
      </c>
      <c r="D54" s="237"/>
      <c r="E54" s="237"/>
      <c r="F54" s="276"/>
      <c r="G54" s="266"/>
      <c r="H54" s="237"/>
      <c r="I54" s="243"/>
      <c r="J54" s="75"/>
      <c r="K54" s="1"/>
      <c r="L54" s="1"/>
      <c r="M54" s="1"/>
      <c r="N54" s="1"/>
      <c r="O54" s="1"/>
      <c r="P54" s="241"/>
      <c r="Q54" s="241"/>
      <c r="R54" s="264"/>
      <c r="S54" s="237"/>
      <c r="T54" s="237"/>
      <c r="U54" s="276"/>
      <c r="V54" s="318"/>
      <c r="W54" s="241"/>
      <c r="X54" s="264"/>
      <c r="Y54" s="237"/>
      <c r="Z54" s="237"/>
      <c r="AA54" s="276"/>
      <c r="AB54" s="266"/>
      <c r="AC54" s="237"/>
      <c r="AD54" s="243"/>
      <c r="AE54" s="239"/>
      <c r="AF54" s="237"/>
      <c r="AG54" s="276"/>
      <c r="AH54" s="266"/>
      <c r="AI54" s="237"/>
      <c r="AJ54" s="243"/>
      <c r="AK54" s="239"/>
      <c r="AL54" s="237"/>
      <c r="AM54" s="276"/>
      <c r="AN54" s="155">
        <f t="shared" si="3"/>
        <v>0</v>
      </c>
      <c r="AO54" s="1">
        <f t="shared" si="0"/>
        <v>0</v>
      </c>
      <c r="AP54" s="79">
        <f t="shared" si="1"/>
        <v>0</v>
      </c>
      <c r="AQ54" s="44" t="s">
        <v>23</v>
      </c>
      <c r="AR54" s="394" t="s">
        <v>60</v>
      </c>
      <c r="AS54" s="45"/>
      <c r="AT54" s="22"/>
    </row>
    <row r="55" spans="1:46" ht="18.75">
      <c r="A55" s="50"/>
      <c r="B55" s="395"/>
      <c r="C55" s="70" t="s">
        <v>24</v>
      </c>
      <c r="D55" s="252"/>
      <c r="E55" s="252"/>
      <c r="F55" s="279"/>
      <c r="G55" s="262"/>
      <c r="H55" s="252"/>
      <c r="I55" s="253"/>
      <c r="J55" s="77"/>
      <c r="K55" s="2"/>
      <c r="L55" s="2"/>
      <c r="M55" s="2"/>
      <c r="N55" s="2"/>
      <c r="O55" s="2"/>
      <c r="P55" s="256"/>
      <c r="Q55" s="256"/>
      <c r="R55" s="258"/>
      <c r="S55" s="252"/>
      <c r="T55" s="252"/>
      <c r="U55" s="279"/>
      <c r="V55" s="317"/>
      <c r="W55" s="256"/>
      <c r="X55" s="258"/>
      <c r="Y55" s="252"/>
      <c r="Z55" s="252"/>
      <c r="AA55" s="279"/>
      <c r="AB55" s="262"/>
      <c r="AC55" s="252"/>
      <c r="AD55" s="253"/>
      <c r="AE55" s="254"/>
      <c r="AF55" s="252"/>
      <c r="AG55" s="279"/>
      <c r="AH55" s="262"/>
      <c r="AI55" s="252"/>
      <c r="AJ55" s="253"/>
      <c r="AK55" s="254"/>
      <c r="AL55" s="252"/>
      <c r="AM55" s="279"/>
      <c r="AN55" s="154">
        <f t="shared" si="3"/>
        <v>0</v>
      </c>
      <c r="AO55" s="2">
        <f t="shared" si="0"/>
        <v>0</v>
      </c>
      <c r="AP55" s="80">
        <f t="shared" si="1"/>
        <v>0</v>
      </c>
      <c r="AQ55" s="51" t="s">
        <v>24</v>
      </c>
      <c r="AR55" s="395"/>
      <c r="AS55" s="52"/>
      <c r="AT55" s="22"/>
    </row>
    <row r="56" spans="1:46" ht="18.75">
      <c r="A56" s="403" t="s">
        <v>109</v>
      </c>
      <c r="B56" s="404" t="s">
        <v>61</v>
      </c>
      <c r="C56" s="69" t="s">
        <v>23</v>
      </c>
      <c r="D56" s="237"/>
      <c r="E56" s="237"/>
      <c r="F56" s="276"/>
      <c r="G56" s="266"/>
      <c r="H56" s="237"/>
      <c r="I56" s="243"/>
      <c r="J56" s="75"/>
      <c r="K56" s="1"/>
      <c r="L56" s="1"/>
      <c r="M56" s="1"/>
      <c r="N56" s="1"/>
      <c r="O56" s="1"/>
      <c r="P56" s="241"/>
      <c r="Q56" s="241"/>
      <c r="R56" s="264"/>
      <c r="S56" s="237"/>
      <c r="T56" s="237"/>
      <c r="U56" s="276"/>
      <c r="V56" s="318"/>
      <c r="W56" s="241"/>
      <c r="X56" s="264"/>
      <c r="Y56" s="237"/>
      <c r="Z56" s="237"/>
      <c r="AA56" s="276"/>
      <c r="AB56" s="266"/>
      <c r="AC56" s="237"/>
      <c r="AD56" s="243"/>
      <c r="AE56" s="239"/>
      <c r="AF56" s="237"/>
      <c r="AG56" s="276"/>
      <c r="AH56" s="266"/>
      <c r="AI56" s="237"/>
      <c r="AJ56" s="243"/>
      <c r="AK56" s="239"/>
      <c r="AL56" s="237"/>
      <c r="AM56" s="276"/>
      <c r="AN56" s="155">
        <f t="shared" si="3"/>
        <v>0</v>
      </c>
      <c r="AO56" s="1">
        <f t="shared" si="0"/>
        <v>0</v>
      </c>
      <c r="AP56" s="79">
        <f t="shared" si="1"/>
        <v>0</v>
      </c>
      <c r="AQ56" s="57" t="s">
        <v>23</v>
      </c>
      <c r="AR56" s="409" t="s">
        <v>101</v>
      </c>
      <c r="AS56" s="410" t="s">
        <v>0</v>
      </c>
      <c r="AT56" s="22"/>
    </row>
    <row r="57" spans="1:46" ht="18.75">
      <c r="A57" s="405"/>
      <c r="B57" s="406"/>
      <c r="C57" s="70" t="s">
        <v>24</v>
      </c>
      <c r="D57" s="252"/>
      <c r="E57" s="252"/>
      <c r="F57" s="279"/>
      <c r="G57" s="262"/>
      <c r="H57" s="252"/>
      <c r="I57" s="253"/>
      <c r="J57" s="77"/>
      <c r="K57" s="2"/>
      <c r="L57" s="2"/>
      <c r="M57" s="2"/>
      <c r="N57" s="2"/>
      <c r="O57" s="2"/>
      <c r="P57" s="256"/>
      <c r="Q57" s="256"/>
      <c r="R57" s="258"/>
      <c r="S57" s="252"/>
      <c r="T57" s="252"/>
      <c r="U57" s="279"/>
      <c r="V57" s="317"/>
      <c r="W57" s="256"/>
      <c r="X57" s="258"/>
      <c r="Y57" s="252"/>
      <c r="Z57" s="252"/>
      <c r="AA57" s="279"/>
      <c r="AB57" s="262"/>
      <c r="AC57" s="252"/>
      <c r="AD57" s="253"/>
      <c r="AE57" s="254"/>
      <c r="AF57" s="252"/>
      <c r="AG57" s="279"/>
      <c r="AH57" s="262"/>
      <c r="AI57" s="252"/>
      <c r="AJ57" s="253"/>
      <c r="AK57" s="254"/>
      <c r="AL57" s="252"/>
      <c r="AM57" s="279"/>
      <c r="AN57" s="157">
        <f t="shared" si="3"/>
        <v>0</v>
      </c>
      <c r="AO57" s="2">
        <f t="shared" si="0"/>
        <v>0</v>
      </c>
      <c r="AP57" s="80">
        <f t="shared" si="1"/>
        <v>0</v>
      </c>
      <c r="AQ57" s="58" t="s">
        <v>24</v>
      </c>
      <c r="AR57" s="411"/>
      <c r="AS57" s="412"/>
      <c r="AT57" s="22"/>
    </row>
    <row r="58" spans="1:46" ht="18.75">
      <c r="A58" s="23" t="s">
        <v>0</v>
      </c>
      <c r="C58" s="111" t="s">
        <v>23</v>
      </c>
      <c r="D58" s="285">
        <v>12</v>
      </c>
      <c r="E58" s="285">
        <v>0.264</v>
      </c>
      <c r="F58" s="293">
        <v>210.497</v>
      </c>
      <c r="G58" s="299">
        <v>8</v>
      </c>
      <c r="H58" s="285">
        <v>0.18</v>
      </c>
      <c r="I58" s="286">
        <v>39.911</v>
      </c>
      <c r="J58" s="5"/>
      <c r="K58" s="3"/>
      <c r="L58" s="3"/>
      <c r="M58" s="3"/>
      <c r="N58" s="3"/>
      <c r="O58" s="3"/>
      <c r="P58" s="289"/>
      <c r="Q58" s="289"/>
      <c r="R58" s="292"/>
      <c r="S58" s="285"/>
      <c r="T58" s="285"/>
      <c r="U58" s="293"/>
      <c r="V58" s="320"/>
      <c r="W58" s="289"/>
      <c r="X58" s="292"/>
      <c r="Y58" s="285"/>
      <c r="Z58" s="285"/>
      <c r="AA58" s="293"/>
      <c r="AB58" s="299"/>
      <c r="AC58" s="285"/>
      <c r="AD58" s="286"/>
      <c r="AE58" s="287"/>
      <c r="AF58" s="285"/>
      <c r="AG58" s="293"/>
      <c r="AH58" s="299"/>
      <c r="AI58" s="285"/>
      <c r="AJ58" s="286"/>
      <c r="AK58" s="287"/>
      <c r="AL58" s="285"/>
      <c r="AM58" s="293"/>
      <c r="AN58" s="112">
        <f t="shared" si="3"/>
        <v>20</v>
      </c>
      <c r="AO58" s="5">
        <f aca="true" t="shared" si="4" ref="AO58:AP70">+E58+H58+K58+N58+Q58+T58+W58+Z58+AC58+AF58+AI58+AL58</f>
        <v>0.444</v>
      </c>
      <c r="AP58" s="120">
        <f aca="true" t="shared" si="5" ref="AP58:AP67">+F58+I58+L58+O58+R58+U58+X58+AA58+AD58+AG58+AJ58+AM58</f>
        <v>250.40800000000002</v>
      </c>
      <c r="AQ58" s="59" t="s">
        <v>23</v>
      </c>
      <c r="AR58" s="60"/>
      <c r="AS58" s="45" t="s">
        <v>0</v>
      </c>
      <c r="AT58" s="22"/>
    </row>
    <row r="59" spans="1:46" ht="18.75">
      <c r="A59" s="401" t="s">
        <v>62</v>
      </c>
      <c r="B59" s="402"/>
      <c r="C59" s="49" t="s">
        <v>63</v>
      </c>
      <c r="D59" s="237"/>
      <c r="E59" s="237"/>
      <c r="F59" s="276"/>
      <c r="G59" s="266"/>
      <c r="H59" s="237"/>
      <c r="I59" s="243"/>
      <c r="J59" s="75"/>
      <c r="K59" s="13"/>
      <c r="L59" s="1"/>
      <c r="M59" s="1"/>
      <c r="N59" s="13"/>
      <c r="O59" s="1"/>
      <c r="P59" s="241"/>
      <c r="Q59" s="241"/>
      <c r="R59" s="264"/>
      <c r="S59" s="237"/>
      <c r="T59" s="237"/>
      <c r="U59" s="276"/>
      <c r="V59" s="318"/>
      <c r="W59" s="241"/>
      <c r="X59" s="264"/>
      <c r="Y59" s="237"/>
      <c r="Z59" s="237"/>
      <c r="AA59" s="276"/>
      <c r="AB59" s="266"/>
      <c r="AC59" s="237"/>
      <c r="AD59" s="243"/>
      <c r="AE59" s="239"/>
      <c r="AF59" s="237"/>
      <c r="AG59" s="276"/>
      <c r="AH59" s="266"/>
      <c r="AI59" s="237"/>
      <c r="AJ59" s="243"/>
      <c r="AK59" s="239"/>
      <c r="AL59" s="237"/>
      <c r="AM59" s="276"/>
      <c r="AN59" s="113">
        <f t="shared" si="3"/>
        <v>0</v>
      </c>
      <c r="AO59" s="75">
        <f t="shared" si="4"/>
        <v>0</v>
      </c>
      <c r="AP59" s="79">
        <f t="shared" si="5"/>
        <v>0</v>
      </c>
      <c r="AQ59" s="59" t="s">
        <v>63</v>
      </c>
      <c r="AR59" s="407" t="s">
        <v>62</v>
      </c>
      <c r="AS59" s="408"/>
      <c r="AT59" s="22"/>
    </row>
    <row r="60" spans="1:46" ht="18.75">
      <c r="A60" s="36"/>
      <c r="B60" s="37"/>
      <c r="C60" s="47" t="s">
        <v>24</v>
      </c>
      <c r="D60" s="252"/>
      <c r="E60" s="252"/>
      <c r="F60" s="279"/>
      <c r="G60" s="262"/>
      <c r="H60" s="252"/>
      <c r="I60" s="253"/>
      <c r="J60" s="77"/>
      <c r="K60" s="2"/>
      <c r="L60" s="2"/>
      <c r="M60" s="2"/>
      <c r="N60" s="2"/>
      <c r="O60" s="2"/>
      <c r="P60" s="256"/>
      <c r="Q60" s="256"/>
      <c r="R60" s="258"/>
      <c r="S60" s="252"/>
      <c r="T60" s="252"/>
      <c r="U60" s="279"/>
      <c r="V60" s="317"/>
      <c r="W60" s="256"/>
      <c r="X60" s="258"/>
      <c r="Y60" s="252"/>
      <c r="Z60" s="252"/>
      <c r="AA60" s="279"/>
      <c r="AB60" s="262"/>
      <c r="AC60" s="252"/>
      <c r="AD60" s="253"/>
      <c r="AE60" s="254"/>
      <c r="AF60" s="252"/>
      <c r="AG60" s="279"/>
      <c r="AH60" s="262"/>
      <c r="AI60" s="252"/>
      <c r="AJ60" s="253"/>
      <c r="AK60" s="254"/>
      <c r="AL60" s="252"/>
      <c r="AM60" s="279"/>
      <c r="AN60" s="114">
        <f t="shared" si="3"/>
        <v>0</v>
      </c>
      <c r="AO60" s="77">
        <f t="shared" si="4"/>
        <v>0</v>
      </c>
      <c r="AP60" s="80">
        <f t="shared" si="5"/>
        <v>0</v>
      </c>
      <c r="AQ60" s="58" t="s">
        <v>24</v>
      </c>
      <c r="AR60" s="37"/>
      <c r="AS60" s="52"/>
      <c r="AT60" s="22"/>
    </row>
    <row r="61" spans="1:46" ht="18.75">
      <c r="A61" s="23" t="s">
        <v>0</v>
      </c>
      <c r="C61" s="71" t="s">
        <v>23</v>
      </c>
      <c r="D61" s="3">
        <f aca="true" t="shared" si="6" ref="D61:AM61">+D6+D8+D10+D12+D14+D16+D18+D20+D22+D24+D26+D28+D30+D32+D34+D36+D38+D40+D42+D44+D46+D48+D50+D52+D54+D56+D58</f>
        <v>137</v>
      </c>
      <c r="E61" s="3">
        <f t="shared" si="6"/>
        <v>4.042</v>
      </c>
      <c r="F61" s="3">
        <f t="shared" si="6"/>
        <v>4225.2970000000005</v>
      </c>
      <c r="G61" s="3">
        <f t="shared" si="6"/>
        <v>116</v>
      </c>
      <c r="H61" s="3">
        <f t="shared" si="6"/>
        <v>3.04</v>
      </c>
      <c r="I61" s="3">
        <f t="shared" si="6"/>
        <v>2989.847</v>
      </c>
      <c r="J61" s="3">
        <f t="shared" si="6"/>
        <v>0</v>
      </c>
      <c r="K61" s="3">
        <f t="shared" si="6"/>
        <v>0</v>
      </c>
      <c r="L61" s="3">
        <f t="shared" si="6"/>
        <v>0</v>
      </c>
      <c r="M61" s="3">
        <f t="shared" si="6"/>
        <v>0</v>
      </c>
      <c r="N61" s="3">
        <f t="shared" si="6"/>
        <v>0</v>
      </c>
      <c r="O61" s="3">
        <f t="shared" si="6"/>
        <v>0</v>
      </c>
      <c r="P61" s="3">
        <f t="shared" si="6"/>
        <v>0</v>
      </c>
      <c r="Q61" s="3">
        <f t="shared" si="6"/>
        <v>0</v>
      </c>
      <c r="R61" s="3">
        <f t="shared" si="6"/>
        <v>0</v>
      </c>
      <c r="S61" s="3">
        <f t="shared" si="6"/>
        <v>0</v>
      </c>
      <c r="T61" s="3">
        <f t="shared" si="6"/>
        <v>0</v>
      </c>
      <c r="U61" s="3">
        <f t="shared" si="6"/>
        <v>0</v>
      </c>
      <c r="V61" s="3">
        <f t="shared" si="6"/>
        <v>0</v>
      </c>
      <c r="W61" s="3">
        <f t="shared" si="6"/>
        <v>0</v>
      </c>
      <c r="X61" s="120">
        <f t="shared" si="6"/>
        <v>0</v>
      </c>
      <c r="Y61" s="5">
        <f t="shared" si="6"/>
        <v>0</v>
      </c>
      <c r="Z61" s="3">
        <f t="shared" si="6"/>
        <v>0</v>
      </c>
      <c r="AA61" s="3">
        <f t="shared" si="6"/>
        <v>0</v>
      </c>
      <c r="AB61" s="3">
        <f t="shared" si="6"/>
        <v>0</v>
      </c>
      <c r="AC61" s="3">
        <f t="shared" si="6"/>
        <v>0</v>
      </c>
      <c r="AD61" s="3">
        <f t="shared" si="6"/>
        <v>0</v>
      </c>
      <c r="AE61" s="3">
        <f t="shared" si="6"/>
        <v>0</v>
      </c>
      <c r="AF61" s="3">
        <f t="shared" si="6"/>
        <v>0</v>
      </c>
      <c r="AG61" s="3">
        <f t="shared" si="6"/>
        <v>0</v>
      </c>
      <c r="AH61" s="3">
        <f t="shared" si="6"/>
        <v>0</v>
      </c>
      <c r="AI61" s="3">
        <f t="shared" si="6"/>
        <v>0</v>
      </c>
      <c r="AJ61" s="3">
        <f t="shared" si="6"/>
        <v>0</v>
      </c>
      <c r="AK61" s="3">
        <f t="shared" si="6"/>
        <v>0</v>
      </c>
      <c r="AL61" s="3">
        <f t="shared" si="6"/>
        <v>0</v>
      </c>
      <c r="AM61" s="3">
        <f t="shared" si="6"/>
        <v>0</v>
      </c>
      <c r="AN61" s="3">
        <f t="shared" si="3"/>
        <v>253</v>
      </c>
      <c r="AO61" s="3">
        <f t="shared" si="4"/>
        <v>7.082</v>
      </c>
      <c r="AP61" s="3">
        <f t="shared" si="5"/>
        <v>7215.144</v>
      </c>
      <c r="AQ61" s="59" t="s">
        <v>23</v>
      </c>
      <c r="AR61" s="61"/>
      <c r="AS61" s="45" t="s">
        <v>0</v>
      </c>
      <c r="AT61" s="22"/>
    </row>
    <row r="62" spans="1:46" ht="18.75">
      <c r="A62" s="413" t="s">
        <v>102</v>
      </c>
      <c r="B62" s="414" t="s">
        <v>64</v>
      </c>
      <c r="C62" s="69" t="s">
        <v>63</v>
      </c>
      <c r="D62" s="1">
        <f>D59</f>
        <v>0</v>
      </c>
      <c r="E62" s="1">
        <f>E59</f>
        <v>0</v>
      </c>
      <c r="F62" s="1">
        <f>F59</f>
        <v>0</v>
      </c>
      <c r="G62" s="1">
        <f>G59</f>
        <v>0</v>
      </c>
      <c r="H62" s="1">
        <f>+H59</f>
        <v>0</v>
      </c>
      <c r="I62" s="1">
        <f>+I59</f>
        <v>0</v>
      </c>
      <c r="J62" s="1">
        <f>+J59</f>
        <v>0</v>
      </c>
      <c r="K62" s="1">
        <f>+K59</f>
        <v>0</v>
      </c>
      <c r="L62" s="1">
        <f>+L59</f>
        <v>0</v>
      </c>
      <c r="M62" s="1">
        <f>M59</f>
        <v>0</v>
      </c>
      <c r="N62" s="1">
        <f>N59</f>
        <v>0</v>
      </c>
      <c r="O62" s="1">
        <f>O59</f>
        <v>0</v>
      </c>
      <c r="P62" s="1">
        <f aca="true" t="shared" si="7" ref="P62:AM62">P59</f>
        <v>0</v>
      </c>
      <c r="Q62" s="1">
        <f t="shared" si="7"/>
        <v>0</v>
      </c>
      <c r="R62" s="1">
        <f t="shared" si="7"/>
        <v>0</v>
      </c>
      <c r="S62" s="1">
        <f t="shared" si="7"/>
        <v>0</v>
      </c>
      <c r="T62" s="1">
        <f t="shared" si="7"/>
        <v>0</v>
      </c>
      <c r="U62" s="1">
        <f t="shared" si="7"/>
        <v>0</v>
      </c>
      <c r="V62" s="1">
        <f t="shared" si="7"/>
        <v>0</v>
      </c>
      <c r="W62" s="1">
        <f t="shared" si="7"/>
        <v>0</v>
      </c>
      <c r="X62" s="79">
        <f t="shared" si="7"/>
        <v>0</v>
      </c>
      <c r="Y62" s="75">
        <f t="shared" si="7"/>
        <v>0</v>
      </c>
      <c r="Z62" s="1">
        <f t="shared" si="7"/>
        <v>0</v>
      </c>
      <c r="AA62" s="1">
        <f t="shared" si="7"/>
        <v>0</v>
      </c>
      <c r="AB62" s="1">
        <f t="shared" si="7"/>
        <v>0</v>
      </c>
      <c r="AC62" s="1">
        <f t="shared" si="7"/>
        <v>0</v>
      </c>
      <c r="AD62" s="1">
        <f t="shared" si="7"/>
        <v>0</v>
      </c>
      <c r="AE62" s="1">
        <f t="shared" si="7"/>
        <v>0</v>
      </c>
      <c r="AF62" s="1">
        <f t="shared" si="7"/>
        <v>0</v>
      </c>
      <c r="AG62" s="1">
        <f t="shared" si="7"/>
        <v>0</v>
      </c>
      <c r="AH62" s="1">
        <f t="shared" si="7"/>
        <v>0</v>
      </c>
      <c r="AI62" s="1">
        <f t="shared" si="7"/>
        <v>0</v>
      </c>
      <c r="AJ62" s="1">
        <f t="shared" si="7"/>
        <v>0</v>
      </c>
      <c r="AK62" s="1">
        <f t="shared" si="7"/>
        <v>0</v>
      </c>
      <c r="AL62" s="1">
        <f t="shared" si="7"/>
        <v>0</v>
      </c>
      <c r="AM62" s="1">
        <f t="shared" si="7"/>
        <v>0</v>
      </c>
      <c r="AN62" s="1">
        <f t="shared" si="3"/>
        <v>0</v>
      </c>
      <c r="AO62" s="1">
        <f t="shared" si="4"/>
        <v>0</v>
      </c>
      <c r="AP62" s="1">
        <f t="shared" si="5"/>
        <v>0</v>
      </c>
      <c r="AQ62" s="59" t="s">
        <v>63</v>
      </c>
      <c r="AR62" s="399" t="s">
        <v>103</v>
      </c>
      <c r="AS62" s="400"/>
      <c r="AT62" s="22"/>
    </row>
    <row r="63" spans="1:46" ht="18.75">
      <c r="A63" s="36"/>
      <c r="B63" s="37"/>
      <c r="C63" s="70" t="s">
        <v>24</v>
      </c>
      <c r="D63" s="2">
        <f>D7+D9+D11+D13+D15+D17+D19+D21+D23+D25+D27+D29+D31+D33+D35+D37+D39+D41+D43+D45+D47+D49+D51+D53+D55+D57+D60</f>
        <v>0</v>
      </c>
      <c r="E63" s="2">
        <f aca="true" t="shared" si="8" ref="E63:AM63">E7+E9+E11+E13+E15+E17+E19+E21+E23+E25+E27+E29+E31+E33+E35+E37+E39+E41+E43+E45+E47+E49+E51+E53+E55+E57+E60</f>
        <v>0</v>
      </c>
      <c r="F63" s="2">
        <f t="shared" si="8"/>
        <v>0</v>
      </c>
      <c r="G63" s="2">
        <f t="shared" si="8"/>
        <v>0</v>
      </c>
      <c r="H63" s="2">
        <f t="shared" si="8"/>
        <v>0</v>
      </c>
      <c r="I63" s="2">
        <f t="shared" si="8"/>
        <v>0</v>
      </c>
      <c r="J63" s="2">
        <f t="shared" si="8"/>
        <v>0</v>
      </c>
      <c r="K63" s="2">
        <f t="shared" si="8"/>
        <v>0</v>
      </c>
      <c r="L63" s="2">
        <f t="shared" si="8"/>
        <v>0</v>
      </c>
      <c r="M63" s="2">
        <f t="shared" si="8"/>
        <v>0</v>
      </c>
      <c r="N63" s="2">
        <f t="shared" si="8"/>
        <v>0</v>
      </c>
      <c r="O63" s="2">
        <f t="shared" si="8"/>
        <v>0</v>
      </c>
      <c r="P63" s="2">
        <f t="shared" si="8"/>
        <v>0</v>
      </c>
      <c r="Q63" s="2">
        <f t="shared" si="8"/>
        <v>0</v>
      </c>
      <c r="R63" s="2">
        <f t="shared" si="8"/>
        <v>0</v>
      </c>
      <c r="S63" s="2">
        <f t="shared" si="8"/>
        <v>0</v>
      </c>
      <c r="T63" s="2">
        <f t="shared" si="8"/>
        <v>0</v>
      </c>
      <c r="U63" s="2">
        <f t="shared" si="8"/>
        <v>0</v>
      </c>
      <c r="V63" s="2">
        <f t="shared" si="8"/>
        <v>0</v>
      </c>
      <c r="W63" s="2">
        <f t="shared" si="8"/>
        <v>0</v>
      </c>
      <c r="X63" s="80">
        <f t="shared" si="8"/>
        <v>0</v>
      </c>
      <c r="Y63" s="77">
        <f t="shared" si="8"/>
        <v>0</v>
      </c>
      <c r="Z63" s="2">
        <f t="shared" si="8"/>
        <v>0</v>
      </c>
      <c r="AA63" s="2">
        <f t="shared" si="8"/>
        <v>0</v>
      </c>
      <c r="AB63" s="2">
        <f t="shared" si="8"/>
        <v>0</v>
      </c>
      <c r="AC63" s="2">
        <f t="shared" si="8"/>
        <v>0</v>
      </c>
      <c r="AD63" s="2">
        <f t="shared" si="8"/>
        <v>0</v>
      </c>
      <c r="AE63" s="2">
        <f t="shared" si="8"/>
        <v>0</v>
      </c>
      <c r="AF63" s="2">
        <f t="shared" si="8"/>
        <v>0</v>
      </c>
      <c r="AG63" s="2">
        <f t="shared" si="8"/>
        <v>0</v>
      </c>
      <c r="AH63" s="2">
        <f t="shared" si="8"/>
        <v>0</v>
      </c>
      <c r="AI63" s="2">
        <f t="shared" si="8"/>
        <v>0</v>
      </c>
      <c r="AJ63" s="2">
        <f t="shared" si="8"/>
        <v>0</v>
      </c>
      <c r="AK63" s="2">
        <f t="shared" si="8"/>
        <v>0</v>
      </c>
      <c r="AL63" s="2">
        <f t="shared" si="8"/>
        <v>0</v>
      </c>
      <c r="AM63" s="2">
        <f t="shared" si="8"/>
        <v>0</v>
      </c>
      <c r="AN63" s="8">
        <f t="shared" si="3"/>
        <v>0</v>
      </c>
      <c r="AO63" s="2">
        <f t="shared" si="4"/>
        <v>0</v>
      </c>
      <c r="AP63" s="2">
        <f t="shared" si="5"/>
        <v>0</v>
      </c>
      <c r="AQ63" s="58" t="s">
        <v>24</v>
      </c>
      <c r="AR63" s="40"/>
      <c r="AS63" s="52"/>
      <c r="AT63" s="22"/>
    </row>
    <row r="64" spans="1:46" ht="18.75">
      <c r="A64" s="46" t="s">
        <v>65</v>
      </c>
      <c r="B64" s="394" t="s">
        <v>66</v>
      </c>
      <c r="C64" s="49" t="s">
        <v>23</v>
      </c>
      <c r="D64" s="237">
        <v>36</v>
      </c>
      <c r="E64" s="237">
        <v>0.839</v>
      </c>
      <c r="F64" s="276">
        <v>875.371</v>
      </c>
      <c r="G64" s="266">
        <v>59</v>
      </c>
      <c r="H64" s="237">
        <v>1.216</v>
      </c>
      <c r="I64" s="243">
        <v>1492.769</v>
      </c>
      <c r="J64" s="75"/>
      <c r="K64" s="1"/>
      <c r="L64" s="1"/>
      <c r="M64" s="1"/>
      <c r="N64" s="1"/>
      <c r="O64" s="1"/>
      <c r="P64" s="241"/>
      <c r="Q64" s="241"/>
      <c r="R64" s="264"/>
      <c r="S64" s="237"/>
      <c r="T64" s="237"/>
      <c r="U64" s="276"/>
      <c r="V64" s="318"/>
      <c r="W64" s="241"/>
      <c r="X64" s="264"/>
      <c r="Y64" s="237"/>
      <c r="Z64" s="237"/>
      <c r="AA64" s="276"/>
      <c r="AB64" s="266"/>
      <c r="AC64" s="237"/>
      <c r="AD64" s="243"/>
      <c r="AE64" s="239"/>
      <c r="AF64" s="237"/>
      <c r="AG64" s="276"/>
      <c r="AH64" s="266"/>
      <c r="AI64" s="237"/>
      <c r="AJ64" s="243"/>
      <c r="AK64" s="239"/>
      <c r="AL64" s="237"/>
      <c r="AM64" s="276"/>
      <c r="AN64" s="115">
        <f>+D64+G64+J64+M64+P64+S64+V64+Y64+AB64+AE64+AH64+AK64</f>
        <v>95</v>
      </c>
      <c r="AO64" s="102">
        <f t="shared" si="4"/>
        <v>2.0549999999999997</v>
      </c>
      <c r="AP64" s="79">
        <f t="shared" si="5"/>
        <v>2368.14</v>
      </c>
      <c r="AQ64" s="44" t="s">
        <v>23</v>
      </c>
      <c r="AR64" s="394" t="s">
        <v>66</v>
      </c>
      <c r="AS64" s="62" t="s">
        <v>65</v>
      </c>
      <c r="AT64" s="22"/>
    </row>
    <row r="65" spans="1:46" ht="18.75">
      <c r="A65" s="46"/>
      <c r="B65" s="395"/>
      <c r="C65" s="70" t="s">
        <v>24</v>
      </c>
      <c r="D65" s="252"/>
      <c r="E65" s="252"/>
      <c r="F65" s="279"/>
      <c r="G65" s="262"/>
      <c r="H65" s="252"/>
      <c r="I65" s="253"/>
      <c r="J65" s="306"/>
      <c r="K65" s="307"/>
      <c r="L65" s="321"/>
      <c r="M65" s="2"/>
      <c r="N65" s="2"/>
      <c r="O65" s="2"/>
      <c r="P65" s="322"/>
      <c r="Q65" s="256"/>
      <c r="R65" s="258"/>
      <c r="S65" s="252"/>
      <c r="T65" s="252"/>
      <c r="U65" s="279"/>
      <c r="V65" s="317"/>
      <c r="W65" s="256"/>
      <c r="X65" s="258"/>
      <c r="Y65" s="252"/>
      <c r="Z65" s="252"/>
      <c r="AA65" s="279"/>
      <c r="AB65" s="262"/>
      <c r="AC65" s="252"/>
      <c r="AD65" s="253"/>
      <c r="AE65" s="254"/>
      <c r="AF65" s="252"/>
      <c r="AG65" s="279"/>
      <c r="AH65" s="262"/>
      <c r="AI65" s="252"/>
      <c r="AJ65" s="253"/>
      <c r="AK65" s="254"/>
      <c r="AL65" s="252"/>
      <c r="AM65" s="279"/>
      <c r="AN65" s="114">
        <f>+D65+G65+J65+M65+P65+S65+V65+Y65+AB65+AE65+AH65+AK65</f>
        <v>0</v>
      </c>
      <c r="AO65" s="77">
        <f t="shared" si="4"/>
        <v>0</v>
      </c>
      <c r="AP65" s="80">
        <f t="shared" si="5"/>
        <v>0</v>
      </c>
      <c r="AQ65" s="48" t="s">
        <v>24</v>
      </c>
      <c r="AR65" s="395"/>
      <c r="AS65" s="45"/>
      <c r="AT65" s="22"/>
    </row>
    <row r="66" spans="1:46" ht="18.75">
      <c r="A66" s="46" t="s">
        <v>67</v>
      </c>
      <c r="B66" s="394" t="s">
        <v>68</v>
      </c>
      <c r="C66" s="69" t="s">
        <v>23</v>
      </c>
      <c r="D66" s="237"/>
      <c r="E66" s="237"/>
      <c r="F66" s="276"/>
      <c r="G66" s="266"/>
      <c r="H66" s="237"/>
      <c r="I66" s="243"/>
      <c r="J66" s="303"/>
      <c r="K66" s="304"/>
      <c r="L66" s="323"/>
      <c r="M66" s="1"/>
      <c r="N66" s="1"/>
      <c r="O66" s="1"/>
      <c r="P66" s="324"/>
      <c r="Q66" s="240"/>
      <c r="R66" s="264"/>
      <c r="S66" s="237"/>
      <c r="T66" s="237"/>
      <c r="U66" s="276"/>
      <c r="V66" s="318"/>
      <c r="W66" s="241"/>
      <c r="X66" s="264"/>
      <c r="Y66" s="237"/>
      <c r="Z66" s="237"/>
      <c r="AA66" s="276"/>
      <c r="AB66" s="266"/>
      <c r="AC66" s="237"/>
      <c r="AD66" s="243"/>
      <c r="AE66" s="239"/>
      <c r="AF66" s="237"/>
      <c r="AG66" s="276"/>
      <c r="AH66" s="266"/>
      <c r="AI66" s="237"/>
      <c r="AJ66" s="243"/>
      <c r="AK66" s="239"/>
      <c r="AL66" s="237"/>
      <c r="AM66" s="276"/>
      <c r="AN66" s="113">
        <f>+D66+G66+M66+P66+S66+V66+Y66+AB66+AE66+AH66+AK66</f>
        <v>0</v>
      </c>
      <c r="AO66" s="75">
        <f t="shared" si="4"/>
        <v>0</v>
      </c>
      <c r="AP66" s="79">
        <f t="shared" si="5"/>
        <v>0</v>
      </c>
      <c r="AQ66" s="44" t="s">
        <v>23</v>
      </c>
      <c r="AR66" s="394" t="s">
        <v>68</v>
      </c>
      <c r="AS66" s="45" t="s">
        <v>67</v>
      </c>
      <c r="AT66" s="22"/>
    </row>
    <row r="67" spans="1:46" ht="18.75">
      <c r="A67" s="50" t="s">
        <v>49</v>
      </c>
      <c r="B67" s="395"/>
      <c r="C67" s="70" t="s">
        <v>24</v>
      </c>
      <c r="D67" s="252"/>
      <c r="E67" s="252"/>
      <c r="F67" s="279"/>
      <c r="G67" s="325"/>
      <c r="H67" s="326"/>
      <c r="I67" s="327"/>
      <c r="J67" s="306"/>
      <c r="K67" s="307"/>
      <c r="L67" s="321"/>
      <c r="M67" s="307"/>
      <c r="N67" s="307"/>
      <c r="O67" s="321"/>
      <c r="P67" s="273"/>
      <c r="Q67" s="255"/>
      <c r="R67" s="258"/>
      <c r="S67" s="252"/>
      <c r="T67" s="252"/>
      <c r="U67" s="279"/>
      <c r="V67" s="328"/>
      <c r="W67" s="329"/>
      <c r="X67" s="330"/>
      <c r="Y67" s="252"/>
      <c r="Z67" s="252"/>
      <c r="AA67" s="279"/>
      <c r="AB67" s="325"/>
      <c r="AC67" s="326"/>
      <c r="AD67" s="327"/>
      <c r="AE67" s="254"/>
      <c r="AF67" s="252"/>
      <c r="AG67" s="279"/>
      <c r="AH67" s="325"/>
      <c r="AI67" s="326"/>
      <c r="AJ67" s="327"/>
      <c r="AK67" s="254"/>
      <c r="AL67" s="252"/>
      <c r="AM67" s="279"/>
      <c r="AN67" s="143">
        <f>+D67+G67+M67+P67+S67+V67+Y67+AB67+AE67+AH67+AK67</f>
        <v>0</v>
      </c>
      <c r="AO67" s="158">
        <f t="shared" si="4"/>
        <v>0</v>
      </c>
      <c r="AP67" s="159">
        <f t="shared" si="5"/>
        <v>0</v>
      </c>
      <c r="AQ67" s="51" t="s">
        <v>24</v>
      </c>
      <c r="AR67" s="395"/>
      <c r="AS67" s="52" t="s">
        <v>49</v>
      </c>
      <c r="AT67" s="22"/>
    </row>
    <row r="68" spans="1:46" s="195" customFormat="1" ht="18.75">
      <c r="A68" s="415" t="s">
        <v>110</v>
      </c>
      <c r="B68" s="416"/>
      <c r="C68" s="212" t="s">
        <v>23</v>
      </c>
      <c r="D68" s="168">
        <f>+D61+D64+D66</f>
        <v>173</v>
      </c>
      <c r="E68" s="168">
        <f>+E61+E64+E66</f>
        <v>4.881</v>
      </c>
      <c r="F68" s="168">
        <f>+F61+F64+F66</f>
        <v>5100.668000000001</v>
      </c>
      <c r="G68" s="213">
        <f>+G61+G64+G66</f>
        <v>175</v>
      </c>
      <c r="H68" s="182">
        <f aca="true" t="shared" si="9" ref="H68:AN68">+H61+H64+H66</f>
        <v>4.256</v>
      </c>
      <c r="I68" s="188">
        <f t="shared" si="9"/>
        <v>4482.616</v>
      </c>
      <c r="J68" s="185">
        <f>+J61+J64+J66</f>
        <v>0</v>
      </c>
      <c r="K68" s="186">
        <f>+K61+K64+K66</f>
        <v>0</v>
      </c>
      <c r="L68" s="187">
        <f>+L61+L64+L66</f>
        <v>0</v>
      </c>
      <c r="M68" s="182">
        <f t="shared" si="9"/>
        <v>0</v>
      </c>
      <c r="N68" s="168">
        <f t="shared" si="9"/>
        <v>0</v>
      </c>
      <c r="O68" s="188">
        <f t="shared" si="9"/>
        <v>0</v>
      </c>
      <c r="P68" s="182">
        <f aca="true" t="shared" si="10" ref="P68:X68">+P61+P64+P66</f>
        <v>0</v>
      </c>
      <c r="Q68" s="168">
        <f t="shared" si="10"/>
        <v>0</v>
      </c>
      <c r="R68" s="189">
        <f t="shared" si="10"/>
        <v>0</v>
      </c>
      <c r="S68" s="168">
        <f t="shared" si="10"/>
        <v>0</v>
      </c>
      <c r="T68" s="168">
        <f t="shared" si="10"/>
        <v>0</v>
      </c>
      <c r="U68" s="188">
        <f t="shared" si="10"/>
        <v>0</v>
      </c>
      <c r="V68" s="182">
        <f t="shared" si="10"/>
        <v>0</v>
      </c>
      <c r="W68" s="168">
        <f t="shared" si="10"/>
        <v>0</v>
      </c>
      <c r="X68" s="168">
        <f t="shared" si="10"/>
        <v>0</v>
      </c>
      <c r="Y68" s="168">
        <f t="shared" si="9"/>
        <v>0</v>
      </c>
      <c r="Z68" s="168">
        <f t="shared" si="9"/>
        <v>0</v>
      </c>
      <c r="AA68" s="168">
        <f t="shared" si="9"/>
        <v>0</v>
      </c>
      <c r="AB68" s="190">
        <f t="shared" si="9"/>
        <v>0</v>
      </c>
      <c r="AC68" s="182">
        <f t="shared" si="9"/>
        <v>0</v>
      </c>
      <c r="AD68" s="188">
        <f t="shared" si="9"/>
        <v>0</v>
      </c>
      <c r="AE68" s="182">
        <f t="shared" si="9"/>
        <v>0</v>
      </c>
      <c r="AF68" s="168">
        <f>+AF61+AF64+AF66</f>
        <v>0</v>
      </c>
      <c r="AG68" s="188">
        <f t="shared" si="9"/>
        <v>0</v>
      </c>
      <c r="AH68" s="182">
        <f>+AH61+AH64+AH66</f>
        <v>0</v>
      </c>
      <c r="AI68" s="168">
        <f>+AI61+AI64+AI66</f>
        <v>0</v>
      </c>
      <c r="AJ68" s="188">
        <f>+AJ61+AJ64+AJ66</f>
        <v>0</v>
      </c>
      <c r="AK68" s="182">
        <f t="shared" si="9"/>
        <v>0</v>
      </c>
      <c r="AL68" s="168">
        <f t="shared" si="9"/>
        <v>0</v>
      </c>
      <c r="AM68" s="168">
        <f t="shared" si="9"/>
        <v>0</v>
      </c>
      <c r="AN68" s="213">
        <f t="shared" si="9"/>
        <v>348</v>
      </c>
      <c r="AO68" s="182">
        <f t="shared" si="4"/>
        <v>9.137</v>
      </c>
      <c r="AP68" s="168">
        <f t="shared" si="4"/>
        <v>9583.284</v>
      </c>
      <c r="AQ68" s="193" t="s">
        <v>23</v>
      </c>
      <c r="AR68" s="422" t="s">
        <v>77</v>
      </c>
      <c r="AS68" s="423"/>
      <c r="AT68" s="194"/>
    </row>
    <row r="69" spans="1:46" s="195" customFormat="1" ht="18.75">
      <c r="A69" s="417"/>
      <c r="B69" s="418"/>
      <c r="C69" s="214" t="s">
        <v>24</v>
      </c>
      <c r="D69" s="175">
        <f>+D63+D65+D67</f>
        <v>0</v>
      </c>
      <c r="E69" s="175">
        <f>+E63+E65+E67</f>
        <v>0</v>
      </c>
      <c r="F69" s="198">
        <f>+F63+F65+F67</f>
        <v>0</v>
      </c>
      <c r="G69" s="197">
        <f aca="true" t="shared" si="11" ref="G69:AG69">+G63+G65+G67</f>
        <v>0</v>
      </c>
      <c r="H69" s="175">
        <f t="shared" si="11"/>
        <v>0</v>
      </c>
      <c r="I69" s="198">
        <f t="shared" si="11"/>
        <v>0</v>
      </c>
      <c r="J69" s="199">
        <f>+J63+J65+J67</f>
        <v>0</v>
      </c>
      <c r="K69" s="200">
        <f>+K63+K65+K67</f>
        <v>0</v>
      </c>
      <c r="L69" s="200">
        <f>+L63+L65+L67</f>
        <v>0</v>
      </c>
      <c r="M69" s="175">
        <f t="shared" si="11"/>
        <v>0</v>
      </c>
      <c r="N69" s="175">
        <f t="shared" si="11"/>
        <v>0</v>
      </c>
      <c r="O69" s="175">
        <f t="shared" si="11"/>
        <v>0</v>
      </c>
      <c r="P69" s="175">
        <f t="shared" si="11"/>
        <v>0</v>
      </c>
      <c r="Q69" s="175">
        <f t="shared" si="11"/>
        <v>0</v>
      </c>
      <c r="R69" s="201">
        <f t="shared" si="11"/>
        <v>0</v>
      </c>
      <c r="S69" s="175">
        <f aca="true" t="shared" si="12" ref="S69:X69">+S63+S65+S67</f>
        <v>0</v>
      </c>
      <c r="T69" s="175">
        <f t="shared" si="12"/>
        <v>0</v>
      </c>
      <c r="U69" s="201">
        <f t="shared" si="12"/>
        <v>0</v>
      </c>
      <c r="V69" s="175">
        <f t="shared" si="12"/>
        <v>0</v>
      </c>
      <c r="W69" s="175">
        <f t="shared" si="12"/>
        <v>0</v>
      </c>
      <c r="X69" s="175">
        <f t="shared" si="12"/>
        <v>0</v>
      </c>
      <c r="Y69" s="175">
        <f t="shared" si="11"/>
        <v>0</v>
      </c>
      <c r="Z69" s="175">
        <f t="shared" si="11"/>
        <v>0</v>
      </c>
      <c r="AA69" s="175">
        <f t="shared" si="11"/>
        <v>0</v>
      </c>
      <c r="AB69" s="202">
        <f t="shared" si="11"/>
        <v>0</v>
      </c>
      <c r="AC69" s="197">
        <f t="shared" si="11"/>
        <v>0</v>
      </c>
      <c r="AD69" s="175">
        <f t="shared" si="11"/>
        <v>0</v>
      </c>
      <c r="AE69" s="175">
        <f t="shared" si="11"/>
        <v>0</v>
      </c>
      <c r="AF69" s="175">
        <f t="shared" si="11"/>
        <v>0</v>
      </c>
      <c r="AG69" s="198">
        <f t="shared" si="11"/>
        <v>0</v>
      </c>
      <c r="AH69" s="175">
        <f aca="true" t="shared" si="13" ref="AH69:AN69">+AH63+AH65+AH67</f>
        <v>0</v>
      </c>
      <c r="AI69" s="175">
        <f t="shared" si="13"/>
        <v>0</v>
      </c>
      <c r="AJ69" s="198">
        <f t="shared" si="13"/>
        <v>0</v>
      </c>
      <c r="AK69" s="175">
        <f t="shared" si="13"/>
        <v>0</v>
      </c>
      <c r="AL69" s="175">
        <f t="shared" si="13"/>
        <v>0</v>
      </c>
      <c r="AM69" s="198">
        <f t="shared" si="13"/>
        <v>0</v>
      </c>
      <c r="AN69" s="197">
        <f t="shared" si="13"/>
        <v>0</v>
      </c>
      <c r="AO69" s="175">
        <f t="shared" si="4"/>
        <v>0</v>
      </c>
      <c r="AP69" s="175">
        <f t="shared" si="4"/>
        <v>0</v>
      </c>
      <c r="AQ69" s="206" t="s">
        <v>24</v>
      </c>
      <c r="AR69" s="424"/>
      <c r="AS69" s="425"/>
      <c r="AT69" s="194"/>
    </row>
    <row r="70" spans="1:46" s="195" customFormat="1" ht="19.5" thickBot="1">
      <c r="A70" s="429" t="s">
        <v>106</v>
      </c>
      <c r="B70" s="430" t="s">
        <v>69</v>
      </c>
      <c r="C70" s="208"/>
      <c r="D70" s="179"/>
      <c r="E70" s="179"/>
      <c r="F70" s="209"/>
      <c r="G70" s="208"/>
      <c r="H70" s="179"/>
      <c r="I70" s="209"/>
      <c r="J70" s="208"/>
      <c r="K70" s="179"/>
      <c r="L70" s="179"/>
      <c r="M70" s="179"/>
      <c r="N70" s="179"/>
      <c r="O70" s="179"/>
      <c r="P70" s="179"/>
      <c r="Q70" s="179"/>
      <c r="R70" s="180"/>
      <c r="S70" s="179"/>
      <c r="T70" s="179"/>
      <c r="U70" s="180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>
        <f>+D70+G70+J70+M70+P70+S70+V70+Y70+AB70+AE70+AH70+AK70</f>
        <v>0</v>
      </c>
      <c r="AO70" s="179">
        <f>+E70+H70+K70+N70+Q70+T70+W70+Z70+AC70+AF70+AI70+AL70</f>
        <v>0</v>
      </c>
      <c r="AP70" s="179">
        <f t="shared" si="4"/>
        <v>0</v>
      </c>
      <c r="AQ70" s="426" t="s">
        <v>106</v>
      </c>
      <c r="AR70" s="427" t="s">
        <v>69</v>
      </c>
      <c r="AS70" s="428"/>
      <c r="AT70" s="194"/>
    </row>
    <row r="71" spans="1:46" s="195" customFormat="1" ht="19.5" thickBot="1">
      <c r="A71" s="431" t="s">
        <v>108</v>
      </c>
      <c r="B71" s="432" t="s">
        <v>70</v>
      </c>
      <c r="C71" s="208"/>
      <c r="D71" s="179">
        <f>D68+D69</f>
        <v>173</v>
      </c>
      <c r="E71" s="179">
        <f>E68+E69</f>
        <v>4.881</v>
      </c>
      <c r="F71" s="209">
        <f>F68+F69</f>
        <v>5100.668000000001</v>
      </c>
      <c r="G71" s="208">
        <f aca="true" t="shared" si="14" ref="G71:AM71">G68+G69</f>
        <v>175</v>
      </c>
      <c r="H71" s="179">
        <f t="shared" si="14"/>
        <v>4.256</v>
      </c>
      <c r="I71" s="179">
        <f t="shared" si="14"/>
        <v>4482.616</v>
      </c>
      <c r="J71" s="179">
        <f t="shared" si="14"/>
        <v>0</v>
      </c>
      <c r="K71" s="179">
        <f t="shared" si="14"/>
        <v>0</v>
      </c>
      <c r="L71" s="179">
        <f t="shared" si="14"/>
        <v>0</v>
      </c>
      <c r="M71" s="179">
        <f t="shared" si="14"/>
        <v>0</v>
      </c>
      <c r="N71" s="179">
        <f t="shared" si="14"/>
        <v>0</v>
      </c>
      <c r="O71" s="179">
        <f t="shared" si="14"/>
        <v>0</v>
      </c>
      <c r="P71" s="210">
        <f aca="true" t="shared" si="15" ref="P71:X71">P68+P69+P70</f>
        <v>0</v>
      </c>
      <c r="Q71" s="210">
        <f t="shared" si="15"/>
        <v>0</v>
      </c>
      <c r="R71" s="211">
        <f t="shared" si="15"/>
        <v>0</v>
      </c>
      <c r="S71" s="210">
        <f t="shared" si="15"/>
        <v>0</v>
      </c>
      <c r="T71" s="210">
        <f t="shared" si="15"/>
        <v>0</v>
      </c>
      <c r="U71" s="180">
        <f t="shared" si="15"/>
        <v>0</v>
      </c>
      <c r="V71" s="179">
        <f t="shared" si="15"/>
        <v>0</v>
      </c>
      <c r="W71" s="179">
        <f t="shared" si="15"/>
        <v>0</v>
      </c>
      <c r="X71" s="179">
        <f t="shared" si="15"/>
        <v>0</v>
      </c>
      <c r="Y71" s="179">
        <f t="shared" si="14"/>
        <v>0</v>
      </c>
      <c r="Z71" s="179">
        <f t="shared" si="14"/>
        <v>0</v>
      </c>
      <c r="AA71" s="179">
        <f t="shared" si="14"/>
        <v>0</v>
      </c>
      <c r="AB71" s="179">
        <f t="shared" si="14"/>
        <v>0</v>
      </c>
      <c r="AC71" s="179">
        <f t="shared" si="14"/>
        <v>0</v>
      </c>
      <c r="AD71" s="179">
        <f t="shared" si="14"/>
        <v>0</v>
      </c>
      <c r="AE71" s="179">
        <f t="shared" si="14"/>
        <v>0</v>
      </c>
      <c r="AF71" s="179">
        <f>AF68+AF69</f>
        <v>0</v>
      </c>
      <c r="AG71" s="179">
        <f t="shared" si="14"/>
        <v>0</v>
      </c>
      <c r="AH71" s="211">
        <f>AH68+AH69</f>
        <v>0</v>
      </c>
      <c r="AI71" s="211">
        <f>AI68+AI69</f>
        <v>0</v>
      </c>
      <c r="AJ71" s="211">
        <f>AJ68+AJ69</f>
        <v>0</v>
      </c>
      <c r="AK71" s="179">
        <f t="shared" si="14"/>
        <v>0</v>
      </c>
      <c r="AL71" s="179">
        <f t="shared" si="14"/>
        <v>0</v>
      </c>
      <c r="AM71" s="179">
        <f t="shared" si="14"/>
        <v>0</v>
      </c>
      <c r="AN71" s="179">
        <f>+D71+G71+J71+M71+P71+S71+V71+Y71+AB71+AE71+AH71+AK71</f>
        <v>348</v>
      </c>
      <c r="AO71" s="179">
        <f>+E71+H71+K71+N71+Q71+T71+W71+Z71+AC71+AF71+AI71+AL71</f>
        <v>9.137</v>
      </c>
      <c r="AP71" s="179">
        <f>+F71+I71+L71+O71+R71+U71+X71+AA71+AD71+AG71+AJ71+AM71</f>
        <v>9583.284</v>
      </c>
      <c r="AQ71" s="419" t="s">
        <v>108</v>
      </c>
      <c r="AR71" s="420" t="s">
        <v>70</v>
      </c>
      <c r="AS71" s="421" t="s">
        <v>0</v>
      </c>
      <c r="AT71" s="194"/>
    </row>
    <row r="72" spans="15:44" ht="18.75">
      <c r="O72" s="99"/>
      <c r="P72" s="309"/>
      <c r="Q72" s="309"/>
      <c r="R72" s="310"/>
      <c r="S72" s="311"/>
      <c r="T72" s="311"/>
      <c r="U72" s="275"/>
      <c r="V72" s="15"/>
      <c r="X72" s="389" t="s">
        <v>88</v>
      </c>
      <c r="AH72" s="312"/>
      <c r="AI72" s="312"/>
      <c r="AJ72" s="313"/>
      <c r="AN72" s="64"/>
      <c r="AR72" s="63" t="s">
        <v>88</v>
      </c>
    </row>
    <row r="73" spans="13:36" ht="18.75">
      <c r="M73" s="5"/>
      <c r="O73" s="5"/>
      <c r="P73" s="97"/>
      <c r="Q73" s="97"/>
      <c r="R73" s="97"/>
      <c r="S73" s="98"/>
      <c r="T73" s="98"/>
      <c r="U73" s="98"/>
      <c r="V73" s="30"/>
      <c r="AG73" s="5"/>
      <c r="AH73" s="109"/>
      <c r="AI73" s="109"/>
      <c r="AJ73" s="110"/>
    </row>
    <row r="74" spans="13:38" ht="18.75">
      <c r="M74" s="5"/>
      <c r="O74" s="5"/>
      <c r="P74" s="97"/>
      <c r="Q74" s="97"/>
      <c r="R74" s="97"/>
      <c r="S74" s="5"/>
      <c r="T74" s="5"/>
      <c r="AG74" s="5"/>
      <c r="AH74" s="5"/>
      <c r="AI74" s="5"/>
      <c r="AJ74" s="5"/>
      <c r="AK74" s="5"/>
      <c r="AL74" s="5"/>
    </row>
    <row r="75" spans="13:38" ht="18.75">
      <c r="M75" s="5"/>
      <c r="O75" s="5"/>
      <c r="P75" s="97"/>
      <c r="Q75" s="97"/>
      <c r="R75" s="97"/>
      <c r="S75" s="5"/>
      <c r="AG75" s="5"/>
      <c r="AH75" s="5"/>
      <c r="AI75" s="5"/>
      <c r="AJ75" s="5"/>
      <c r="AK75" s="5"/>
      <c r="AL75" s="5"/>
    </row>
    <row r="76" spans="13:36" ht="18.75">
      <c r="M76" s="5"/>
      <c r="P76" s="97"/>
      <c r="Q76" s="97"/>
      <c r="R76" s="97"/>
      <c r="S76" s="5"/>
      <c r="AG76" s="5"/>
      <c r="AH76" s="5"/>
      <c r="AJ76" s="5"/>
    </row>
    <row r="77" spans="13:42" ht="18.75">
      <c r="M77" s="5"/>
      <c r="P77" s="97"/>
      <c r="Q77" s="97"/>
      <c r="R77" s="97"/>
      <c r="S77" s="5"/>
      <c r="AG77" s="5"/>
      <c r="AH77" s="5"/>
      <c r="AJ77" s="5"/>
      <c r="AN77" s="15">
        <v>4239</v>
      </c>
      <c r="AO77" s="15">
        <v>16445.73139</v>
      </c>
      <c r="AP77" s="15">
        <v>6313809.207</v>
      </c>
    </row>
    <row r="78" spans="13:36" ht="18.75">
      <c r="M78" s="5"/>
      <c r="P78" s="97"/>
      <c r="Q78" s="97"/>
      <c r="R78" s="97"/>
      <c r="S78" s="5"/>
      <c r="AH78" s="5"/>
      <c r="AJ78" s="5"/>
    </row>
    <row r="79" spans="13:19" ht="18.75">
      <c r="M79" s="5"/>
      <c r="P79" s="97"/>
      <c r="Q79" s="97"/>
      <c r="R79" s="97"/>
      <c r="S79" s="5"/>
    </row>
    <row r="80" spans="13:19" ht="18.75">
      <c r="M80" s="5"/>
      <c r="P80" s="97"/>
      <c r="Q80" s="97"/>
      <c r="R80" s="97"/>
      <c r="S80" s="5"/>
    </row>
    <row r="81" spans="13:19" ht="18.75">
      <c r="M81" s="5"/>
      <c r="P81" s="97"/>
      <c r="Q81" s="97"/>
      <c r="R81" s="97"/>
      <c r="S81" s="5"/>
    </row>
    <row r="82" spans="13:19" ht="18.75">
      <c r="M82" s="5"/>
      <c r="P82" s="97"/>
      <c r="Q82" s="97"/>
      <c r="R82" s="97"/>
      <c r="S82" s="5"/>
    </row>
    <row r="83" spans="13:19" ht="18.75">
      <c r="M83" s="5"/>
      <c r="P83" s="97"/>
      <c r="Q83" s="97"/>
      <c r="R83" s="97"/>
      <c r="S83" s="5"/>
    </row>
    <row r="84" spans="13:19" ht="18.75">
      <c r="M84" s="5"/>
      <c r="P84" s="97"/>
      <c r="Q84" s="97"/>
      <c r="R84" s="97"/>
      <c r="S84" s="5"/>
    </row>
    <row r="85" spans="13:19" ht="18.75">
      <c r="M85" s="5"/>
      <c r="P85" s="97"/>
      <c r="Q85" s="97"/>
      <c r="R85" s="97"/>
      <c r="S85" s="5"/>
    </row>
    <row r="86" spans="3:19" ht="18.75">
      <c r="C86" s="22"/>
      <c r="D86" s="5"/>
      <c r="M86" s="5"/>
      <c r="P86" s="97"/>
      <c r="Q86" s="97"/>
      <c r="R86" s="97"/>
      <c r="S86" s="5"/>
    </row>
    <row r="87" spans="3:19" ht="18.75">
      <c r="C87" s="22"/>
      <c r="D87" s="5"/>
      <c r="M87" s="5"/>
      <c r="P87" s="97"/>
      <c r="Q87" s="97"/>
      <c r="R87" s="97"/>
      <c r="S87" s="5"/>
    </row>
    <row r="88" spans="3:19" ht="18.75">
      <c r="C88" s="22"/>
      <c r="D88" s="5"/>
      <c r="M88" s="5"/>
      <c r="P88" s="97"/>
      <c r="Q88" s="97"/>
      <c r="R88" s="97"/>
      <c r="S88" s="5"/>
    </row>
    <row r="89" spans="3:19" ht="18.75">
      <c r="C89" s="22"/>
      <c r="D89" s="5"/>
      <c r="M89" s="5"/>
      <c r="P89" s="97"/>
      <c r="Q89" s="97"/>
      <c r="R89" s="97"/>
      <c r="S89" s="5"/>
    </row>
    <row r="90" spans="3:19" ht="18.75">
      <c r="C90" s="22"/>
      <c r="D90" s="5"/>
      <c r="M90" s="5"/>
      <c r="P90" s="97"/>
      <c r="Q90" s="97"/>
      <c r="R90" s="97"/>
      <c r="S90" s="5"/>
    </row>
    <row r="91" spans="3:19" ht="18.75">
      <c r="C91" s="22"/>
      <c r="D91" s="5"/>
      <c r="M91" s="5"/>
      <c r="P91" s="97"/>
      <c r="Q91" s="97"/>
      <c r="R91" s="97"/>
      <c r="S91" s="5"/>
    </row>
    <row r="92" spans="3:19" ht="18.75">
      <c r="C92" s="22"/>
      <c r="D92" s="5"/>
      <c r="M92" s="5"/>
      <c r="P92" s="97"/>
      <c r="Q92" s="97"/>
      <c r="R92" s="97"/>
      <c r="S92" s="5"/>
    </row>
    <row r="93" spans="3:19" ht="18.75">
      <c r="C93" s="22"/>
      <c r="D93" s="5"/>
      <c r="M93" s="5"/>
      <c r="P93" s="97"/>
      <c r="Q93" s="97"/>
      <c r="R93" s="97"/>
      <c r="S93" s="5"/>
    </row>
    <row r="94" spans="3:18" ht="18.75">
      <c r="C94" s="22"/>
      <c r="D94" s="5"/>
      <c r="M94" s="5"/>
      <c r="P94" s="97"/>
      <c r="Q94" s="97"/>
      <c r="R94" s="97"/>
    </row>
    <row r="95" spans="3:18" ht="18.75">
      <c r="C95" s="22"/>
      <c r="D95" s="5"/>
      <c r="M95" s="5"/>
      <c r="P95" s="5"/>
      <c r="Q95" s="5"/>
      <c r="R95" s="5"/>
    </row>
    <row r="96" spans="3:16" ht="18.75">
      <c r="C96" s="22"/>
      <c r="D96" s="5"/>
      <c r="M96" s="5"/>
      <c r="P96" s="5"/>
    </row>
    <row r="97" spans="3:13" ht="18.75">
      <c r="C97" s="22"/>
      <c r="D97" s="5"/>
      <c r="M97" s="5"/>
    </row>
    <row r="98" ht="18.75">
      <c r="M98" s="5"/>
    </row>
    <row r="99" ht="18.75">
      <c r="M99" s="5"/>
    </row>
    <row r="100" ht="18.75">
      <c r="M100" s="5"/>
    </row>
    <row r="101" ht="18.75">
      <c r="M101" s="5"/>
    </row>
  </sheetData>
  <sheetProtection/>
  <mergeCells count="67">
    <mergeCell ref="A1:X1"/>
    <mergeCell ref="A68:B69"/>
    <mergeCell ref="A70:B70"/>
    <mergeCell ref="AR56:AS57"/>
    <mergeCell ref="AR59:AS59"/>
    <mergeCell ref="B64:B65"/>
    <mergeCell ref="B66:B67"/>
    <mergeCell ref="AR44:AR45"/>
    <mergeCell ref="AR46:AR47"/>
    <mergeCell ref="AR48:AR49"/>
    <mergeCell ref="AQ71:AS71"/>
    <mergeCell ref="AR62:AS62"/>
    <mergeCell ref="AR64:AR65"/>
    <mergeCell ref="AR66:AR67"/>
    <mergeCell ref="AQ70:AS70"/>
    <mergeCell ref="AR68:AS69"/>
    <mergeCell ref="AR54:AR55"/>
    <mergeCell ref="AR32:AR33"/>
    <mergeCell ref="AR34:AR35"/>
    <mergeCell ref="AR36:AR37"/>
    <mergeCell ref="AR38:AR39"/>
    <mergeCell ref="AR40:AR41"/>
    <mergeCell ref="AR42:AR43"/>
    <mergeCell ref="AR50:AR51"/>
    <mergeCell ref="AR52:AR53"/>
    <mergeCell ref="A71:B71"/>
    <mergeCell ref="AR6:AR7"/>
    <mergeCell ref="AR8:AR9"/>
    <mergeCell ref="AR10:AR11"/>
    <mergeCell ref="AR12:AR13"/>
    <mergeCell ref="AR14:AR15"/>
    <mergeCell ref="AR16:AR17"/>
    <mergeCell ref="AR18:AR19"/>
    <mergeCell ref="AR20:AR21"/>
    <mergeCell ref="AR22:AR23"/>
    <mergeCell ref="B42:B43"/>
    <mergeCell ref="B44:B45"/>
    <mergeCell ref="B30:B31"/>
    <mergeCell ref="B32:B33"/>
    <mergeCell ref="B38:B39"/>
    <mergeCell ref="B40:B41"/>
    <mergeCell ref="AR28:AR29"/>
    <mergeCell ref="AR30:AR31"/>
    <mergeCell ref="B34:B35"/>
    <mergeCell ref="B36:B37"/>
    <mergeCell ref="B22:B23"/>
    <mergeCell ref="B24:B25"/>
    <mergeCell ref="B26:B27"/>
    <mergeCell ref="B28:B29"/>
    <mergeCell ref="AR24:AR25"/>
    <mergeCell ref="AR26:AR27"/>
    <mergeCell ref="A59:B59"/>
    <mergeCell ref="A62:B62"/>
    <mergeCell ref="B46:B47"/>
    <mergeCell ref="B48:B49"/>
    <mergeCell ref="B50:B51"/>
    <mergeCell ref="B52:B53"/>
    <mergeCell ref="B54:B55"/>
    <mergeCell ref="A56:B57"/>
    <mergeCell ref="B6:B7"/>
    <mergeCell ref="B8:B9"/>
    <mergeCell ref="B10:B11"/>
    <mergeCell ref="B12:B13"/>
    <mergeCell ref="B18:B19"/>
    <mergeCell ref="B20:B21"/>
    <mergeCell ref="B14:B15"/>
    <mergeCell ref="B16:B17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5" r:id="rId1"/>
  <colBreaks count="1" manualBreakCount="1">
    <brk id="24" max="7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V101"/>
  <sheetViews>
    <sheetView zoomScale="60" zoomScaleNormal="60" zoomScalePageLayoutView="0" workbookViewId="0" topLeftCell="A1">
      <pane xSplit="3" ySplit="5" topLeftCell="X46" activePane="bottomRight" state="frozen"/>
      <selection pane="topLeft"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ColWidth="9.00390625" defaultRowHeight="13.5"/>
  <cols>
    <col min="1" max="1" width="5.75390625" style="16" customWidth="1"/>
    <col min="2" max="2" width="20.625" style="16" customWidth="1"/>
    <col min="3" max="3" width="9.625" style="16" customWidth="1"/>
    <col min="4" max="5" width="14.125" style="15" customWidth="1"/>
    <col min="6" max="6" width="20.375" style="15" customWidth="1"/>
    <col min="7" max="8" width="14.125" style="15" customWidth="1"/>
    <col min="9" max="9" width="20.375" style="15" customWidth="1"/>
    <col min="10" max="11" width="14.125" style="15" customWidth="1"/>
    <col min="12" max="12" width="20.375" style="15" customWidth="1"/>
    <col min="13" max="14" width="14.125" style="15" customWidth="1"/>
    <col min="15" max="15" width="20.375" style="15" customWidth="1"/>
    <col min="16" max="17" width="14.125" style="15" customWidth="1"/>
    <col min="18" max="18" width="20.375" style="15" customWidth="1"/>
    <col min="19" max="20" width="14.125" style="17" customWidth="1"/>
    <col min="21" max="21" width="20.375" style="17" customWidth="1"/>
    <col min="22" max="23" width="14.125" style="17" customWidth="1"/>
    <col min="24" max="24" width="20.375" style="17" customWidth="1"/>
    <col min="25" max="26" width="14.125" style="15" customWidth="1"/>
    <col min="27" max="27" width="20.375" style="15" customWidth="1"/>
    <col min="28" max="29" width="14.125" style="15" customWidth="1"/>
    <col min="30" max="30" width="20.375" style="15" customWidth="1"/>
    <col min="31" max="32" width="14.125" style="15" customWidth="1"/>
    <col min="33" max="33" width="20.375" style="15" customWidth="1"/>
    <col min="34" max="35" width="14.125" style="15" customWidth="1"/>
    <col min="36" max="36" width="20.375" style="15" customWidth="1"/>
    <col min="37" max="38" width="14.125" style="15" customWidth="1"/>
    <col min="39" max="39" width="20.375" style="15" customWidth="1"/>
    <col min="40" max="41" width="14.125" style="15" customWidth="1"/>
    <col min="42" max="42" width="20.375" style="15" customWidth="1"/>
    <col min="43" max="43" width="9.50390625" style="16" customWidth="1"/>
    <col min="44" max="44" width="22.625" style="16" customWidth="1"/>
    <col min="45" max="45" width="5.875" style="16" customWidth="1"/>
    <col min="46" max="46" width="10.625" style="16" customWidth="1"/>
    <col min="47" max="16384" width="9.00390625" style="73" customWidth="1"/>
  </cols>
  <sheetData>
    <row r="1" spans="1:24" ht="32.25">
      <c r="A1" s="393"/>
      <c r="B1" s="393"/>
      <c r="C1" s="393"/>
      <c r="D1" s="393" t="s">
        <v>0</v>
      </c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</row>
    <row r="2" spans="1:45" ht="19.5" thickBot="1">
      <c r="A2" s="18" t="s">
        <v>87</v>
      </c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216" t="s">
        <v>87</v>
      </c>
      <c r="Z2" s="216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21"/>
      <c r="AR2" s="22"/>
      <c r="AS2" s="22"/>
    </row>
    <row r="3" spans="1:46" s="227" customFormat="1" ht="18.75">
      <c r="A3" s="23"/>
      <c r="B3" s="16"/>
      <c r="C3" s="16"/>
      <c r="D3" s="24" t="s">
        <v>2</v>
      </c>
      <c r="E3" s="25"/>
      <c r="F3" s="25"/>
      <c r="G3" s="24" t="s">
        <v>3</v>
      </c>
      <c r="H3" s="25"/>
      <c r="I3" s="25"/>
      <c r="J3" s="24" t="s">
        <v>4</v>
      </c>
      <c r="K3" s="25"/>
      <c r="L3" s="25"/>
      <c r="M3" s="24" t="s">
        <v>5</v>
      </c>
      <c r="N3" s="25"/>
      <c r="O3" s="25"/>
      <c r="P3" s="24" t="s">
        <v>6</v>
      </c>
      <c r="Q3" s="25"/>
      <c r="R3" s="25"/>
      <c r="S3" s="24" t="s">
        <v>86</v>
      </c>
      <c r="T3" s="25"/>
      <c r="U3" s="25"/>
      <c r="V3" s="26" t="s">
        <v>83</v>
      </c>
      <c r="W3" s="65"/>
      <c r="X3" s="65"/>
      <c r="Y3" s="26" t="s">
        <v>9</v>
      </c>
      <c r="Z3" s="65"/>
      <c r="AA3" s="65"/>
      <c r="AB3" s="24" t="s">
        <v>10</v>
      </c>
      <c r="AC3" s="25"/>
      <c r="AD3" s="25"/>
      <c r="AE3" s="24" t="s">
        <v>11</v>
      </c>
      <c r="AF3" s="25"/>
      <c r="AG3" s="25"/>
      <c r="AH3" s="24" t="s">
        <v>12</v>
      </c>
      <c r="AI3" s="25"/>
      <c r="AJ3" s="25"/>
      <c r="AK3" s="24" t="s">
        <v>13</v>
      </c>
      <c r="AL3" s="25"/>
      <c r="AM3" s="25"/>
      <c r="AN3" s="24" t="s">
        <v>14</v>
      </c>
      <c r="AO3" s="25"/>
      <c r="AP3" s="25"/>
      <c r="AQ3" s="27"/>
      <c r="AR3" s="28"/>
      <c r="AS3" s="29"/>
      <c r="AT3" s="22"/>
    </row>
    <row r="4" spans="1:46" s="227" customFormat="1" ht="18.75">
      <c r="A4" s="23"/>
      <c r="B4" s="16"/>
      <c r="C4" s="16"/>
      <c r="D4" s="31" t="s">
        <v>15</v>
      </c>
      <c r="E4" s="31" t="s">
        <v>16</v>
      </c>
      <c r="F4" s="31" t="s">
        <v>17</v>
      </c>
      <c r="G4" s="31" t="s">
        <v>15</v>
      </c>
      <c r="H4" s="31" t="s">
        <v>16</v>
      </c>
      <c r="I4" s="31" t="s">
        <v>17</v>
      </c>
      <c r="J4" s="31" t="s">
        <v>15</v>
      </c>
      <c r="K4" s="31" t="s">
        <v>16</v>
      </c>
      <c r="L4" s="31" t="s">
        <v>17</v>
      </c>
      <c r="M4" s="31" t="s">
        <v>15</v>
      </c>
      <c r="N4" s="31" t="s">
        <v>16</v>
      </c>
      <c r="O4" s="31" t="s">
        <v>17</v>
      </c>
      <c r="P4" s="31" t="s">
        <v>15</v>
      </c>
      <c r="Q4" s="31" t="s">
        <v>16</v>
      </c>
      <c r="R4" s="31" t="s">
        <v>17</v>
      </c>
      <c r="S4" s="31" t="s">
        <v>15</v>
      </c>
      <c r="T4" s="31" t="s">
        <v>16</v>
      </c>
      <c r="U4" s="31" t="s">
        <v>17</v>
      </c>
      <c r="V4" s="31" t="s">
        <v>15</v>
      </c>
      <c r="W4" s="31" t="s">
        <v>16</v>
      </c>
      <c r="X4" s="31" t="s">
        <v>17</v>
      </c>
      <c r="Y4" s="31" t="s">
        <v>15</v>
      </c>
      <c r="Z4" s="31" t="s">
        <v>16</v>
      </c>
      <c r="AA4" s="31" t="s">
        <v>17</v>
      </c>
      <c r="AB4" s="31" t="s">
        <v>15</v>
      </c>
      <c r="AC4" s="31" t="s">
        <v>16</v>
      </c>
      <c r="AD4" s="31" t="s">
        <v>17</v>
      </c>
      <c r="AE4" s="31" t="s">
        <v>15</v>
      </c>
      <c r="AF4" s="31" t="s">
        <v>16</v>
      </c>
      <c r="AG4" s="31" t="s">
        <v>17</v>
      </c>
      <c r="AH4" s="31" t="s">
        <v>15</v>
      </c>
      <c r="AI4" s="31" t="s">
        <v>16</v>
      </c>
      <c r="AJ4" s="31" t="s">
        <v>17</v>
      </c>
      <c r="AK4" s="31" t="s">
        <v>15</v>
      </c>
      <c r="AL4" s="31" t="s">
        <v>16</v>
      </c>
      <c r="AM4" s="31" t="s">
        <v>17</v>
      </c>
      <c r="AN4" s="31" t="s">
        <v>15</v>
      </c>
      <c r="AO4" s="31" t="s">
        <v>16</v>
      </c>
      <c r="AP4" s="31" t="s">
        <v>17</v>
      </c>
      <c r="AQ4" s="34"/>
      <c r="AR4" s="22"/>
      <c r="AS4" s="35"/>
      <c r="AT4" s="22"/>
    </row>
    <row r="5" spans="1:48" s="227" customFormat="1" ht="18.75">
      <c r="A5" s="36"/>
      <c r="B5" s="37"/>
      <c r="C5" s="37"/>
      <c r="D5" s="38" t="s">
        <v>18</v>
      </c>
      <c r="E5" s="38" t="s">
        <v>19</v>
      </c>
      <c r="F5" s="38" t="s">
        <v>20</v>
      </c>
      <c r="G5" s="38" t="s">
        <v>18</v>
      </c>
      <c r="H5" s="38" t="s">
        <v>19</v>
      </c>
      <c r="I5" s="38" t="s">
        <v>20</v>
      </c>
      <c r="J5" s="38" t="s">
        <v>18</v>
      </c>
      <c r="K5" s="38" t="s">
        <v>19</v>
      </c>
      <c r="L5" s="105" t="s">
        <v>20</v>
      </c>
      <c r="M5" s="119" t="s">
        <v>18</v>
      </c>
      <c r="N5" s="38" t="s">
        <v>19</v>
      </c>
      <c r="O5" s="105" t="s">
        <v>20</v>
      </c>
      <c r="P5" s="119" t="s">
        <v>18</v>
      </c>
      <c r="Q5" s="38" t="s">
        <v>19</v>
      </c>
      <c r="R5" s="105" t="s">
        <v>20</v>
      </c>
      <c r="S5" s="119" t="s">
        <v>18</v>
      </c>
      <c r="T5" s="38" t="s">
        <v>19</v>
      </c>
      <c r="U5" s="105" t="s">
        <v>20</v>
      </c>
      <c r="V5" s="104" t="s">
        <v>18</v>
      </c>
      <c r="W5" s="38" t="s">
        <v>19</v>
      </c>
      <c r="X5" s="38" t="s">
        <v>20</v>
      </c>
      <c r="Y5" s="38" t="s">
        <v>18</v>
      </c>
      <c r="Z5" s="38" t="s">
        <v>19</v>
      </c>
      <c r="AA5" s="105" t="s">
        <v>20</v>
      </c>
      <c r="AB5" s="119" t="s">
        <v>18</v>
      </c>
      <c r="AC5" s="38" t="s">
        <v>19</v>
      </c>
      <c r="AD5" s="38" t="s">
        <v>20</v>
      </c>
      <c r="AE5" s="38" t="s">
        <v>18</v>
      </c>
      <c r="AF5" s="38" t="s">
        <v>19</v>
      </c>
      <c r="AG5" s="38" t="s">
        <v>20</v>
      </c>
      <c r="AH5" s="38" t="s">
        <v>18</v>
      </c>
      <c r="AI5" s="38" t="s">
        <v>19</v>
      </c>
      <c r="AJ5" s="38" t="s">
        <v>20</v>
      </c>
      <c r="AK5" s="31" t="s">
        <v>18</v>
      </c>
      <c r="AL5" s="31" t="s">
        <v>19</v>
      </c>
      <c r="AM5" s="160" t="s">
        <v>20</v>
      </c>
      <c r="AN5" s="119" t="s">
        <v>18</v>
      </c>
      <c r="AO5" s="38" t="s">
        <v>19</v>
      </c>
      <c r="AP5" s="38" t="s">
        <v>20</v>
      </c>
      <c r="AQ5" s="40"/>
      <c r="AR5" s="37"/>
      <c r="AS5" s="41"/>
      <c r="AT5" s="107"/>
      <c r="AU5" s="228"/>
      <c r="AV5" s="228"/>
    </row>
    <row r="6" spans="1:48" s="227" customFormat="1" ht="18.75">
      <c r="A6" s="46" t="s">
        <v>21</v>
      </c>
      <c r="B6" s="394" t="s">
        <v>22</v>
      </c>
      <c r="C6" s="69" t="s">
        <v>23</v>
      </c>
      <c r="D6" s="236"/>
      <c r="E6" s="237"/>
      <c r="F6" s="238"/>
      <c r="G6" s="239"/>
      <c r="H6" s="237"/>
      <c r="I6" s="238"/>
      <c r="J6" s="75"/>
      <c r="K6" s="1"/>
      <c r="L6" s="79"/>
      <c r="M6" s="75"/>
      <c r="N6" s="1"/>
      <c r="O6" s="79"/>
      <c r="P6" s="240"/>
      <c r="Q6" s="241"/>
      <c r="R6" s="242"/>
      <c r="S6" s="239"/>
      <c r="T6" s="237"/>
      <c r="U6" s="243"/>
      <c r="V6" s="240"/>
      <c r="W6" s="241"/>
      <c r="X6" s="244"/>
      <c r="Y6" s="237"/>
      <c r="Z6" s="237"/>
      <c r="AA6" s="243"/>
      <c r="AB6" s="239"/>
      <c r="AC6" s="237"/>
      <c r="AD6" s="238"/>
      <c r="AE6" s="239"/>
      <c r="AF6" s="237"/>
      <c r="AG6" s="238"/>
      <c r="AH6" s="245"/>
      <c r="AI6" s="246"/>
      <c r="AJ6" s="247"/>
      <c r="AK6" s="248"/>
      <c r="AL6" s="249"/>
      <c r="AM6" s="250"/>
      <c r="AN6" s="75">
        <f>+D6+G6+J6+M6+P6+S6+V6+Y6+AB6+AE6+AH6+AK6</f>
        <v>0</v>
      </c>
      <c r="AO6" s="1">
        <f>+E6+H6+K6+N6+Q6+T6+W6+Z6+AC6+AF6+AI6+AL6</f>
        <v>0</v>
      </c>
      <c r="AP6" s="1">
        <f>+F6+I6+L6+O6+R6+U6+X6+AA6+AD6+AG6+AJ6+AM6</f>
        <v>0</v>
      </c>
      <c r="AQ6" s="44" t="s">
        <v>23</v>
      </c>
      <c r="AR6" s="394" t="s">
        <v>22</v>
      </c>
      <c r="AS6" s="45" t="s">
        <v>21</v>
      </c>
      <c r="AT6" s="22"/>
      <c r="AV6" s="228"/>
    </row>
    <row r="7" spans="1:46" s="227" customFormat="1" ht="18.75">
      <c r="A7" s="46"/>
      <c r="B7" s="395"/>
      <c r="C7" s="70" t="s">
        <v>24</v>
      </c>
      <c r="D7" s="251"/>
      <c r="E7" s="252"/>
      <c r="F7" s="253"/>
      <c r="G7" s="254"/>
      <c r="H7" s="252"/>
      <c r="I7" s="253"/>
      <c r="J7" s="77"/>
      <c r="K7" s="2"/>
      <c r="L7" s="80"/>
      <c r="M7" s="77"/>
      <c r="N7" s="2"/>
      <c r="O7" s="80"/>
      <c r="P7" s="255"/>
      <c r="Q7" s="256"/>
      <c r="R7" s="257"/>
      <c r="S7" s="254"/>
      <c r="T7" s="252"/>
      <c r="U7" s="253"/>
      <c r="V7" s="255"/>
      <c r="W7" s="256"/>
      <c r="X7" s="258"/>
      <c r="Y7" s="252"/>
      <c r="Z7" s="252"/>
      <c r="AA7" s="253"/>
      <c r="AB7" s="254"/>
      <c r="AC7" s="252"/>
      <c r="AD7" s="253"/>
      <c r="AE7" s="254"/>
      <c r="AF7" s="252"/>
      <c r="AG7" s="253"/>
      <c r="AH7" s="259"/>
      <c r="AI7" s="260"/>
      <c r="AJ7" s="261"/>
      <c r="AK7" s="262"/>
      <c r="AL7" s="252"/>
      <c r="AM7" s="253"/>
      <c r="AN7" s="77">
        <f aca="true" t="shared" si="0" ref="AN7:AN67">+D7+G7+J7+M7+P7+S7+V7+Y7+AB7+AE7+AH7+AK7</f>
        <v>0</v>
      </c>
      <c r="AO7" s="2">
        <f aca="true" t="shared" si="1" ref="AO7:AO38">+E7+H7+K7+N7+Q7+T7+W7+Z7+AC7+AF7+AI7+AL7</f>
        <v>0</v>
      </c>
      <c r="AP7" s="2">
        <f aca="true" t="shared" si="2" ref="AP7:AP67">+F7+I7+L7+O7+R7+U7+X7+AA7+AD7+AG7+AJ7+AM7</f>
        <v>0</v>
      </c>
      <c r="AQ7" s="48" t="s">
        <v>24</v>
      </c>
      <c r="AR7" s="395"/>
      <c r="AS7" s="45"/>
      <c r="AT7" s="22"/>
    </row>
    <row r="8" spans="1:46" s="227" customFormat="1" ht="18.75">
      <c r="A8" s="46" t="s">
        <v>25</v>
      </c>
      <c r="B8" s="394" t="s">
        <v>26</v>
      </c>
      <c r="C8" s="69" t="s">
        <v>23</v>
      </c>
      <c r="D8" s="236"/>
      <c r="E8" s="237"/>
      <c r="F8" s="243"/>
      <c r="G8" s="239"/>
      <c r="H8" s="237"/>
      <c r="I8" s="243"/>
      <c r="J8" s="75"/>
      <c r="K8" s="1"/>
      <c r="L8" s="79"/>
      <c r="M8" s="75"/>
      <c r="N8" s="1"/>
      <c r="O8" s="79"/>
      <c r="P8" s="240"/>
      <c r="Q8" s="241"/>
      <c r="R8" s="263"/>
      <c r="S8" s="239"/>
      <c r="T8" s="237"/>
      <c r="U8" s="243"/>
      <c r="V8" s="240"/>
      <c r="W8" s="241"/>
      <c r="X8" s="264"/>
      <c r="Y8" s="237"/>
      <c r="Z8" s="237"/>
      <c r="AA8" s="243"/>
      <c r="AB8" s="239"/>
      <c r="AC8" s="237"/>
      <c r="AD8" s="238"/>
      <c r="AE8" s="239"/>
      <c r="AF8" s="237"/>
      <c r="AG8" s="243"/>
      <c r="AH8" s="245"/>
      <c r="AI8" s="246"/>
      <c r="AJ8" s="265"/>
      <c r="AK8" s="266"/>
      <c r="AL8" s="237"/>
      <c r="AM8" s="243"/>
      <c r="AN8" s="75">
        <f t="shared" si="0"/>
        <v>0</v>
      </c>
      <c r="AO8" s="1">
        <f t="shared" si="1"/>
        <v>0</v>
      </c>
      <c r="AP8" s="1">
        <f t="shared" si="2"/>
        <v>0</v>
      </c>
      <c r="AQ8" s="44" t="s">
        <v>23</v>
      </c>
      <c r="AR8" s="394" t="s">
        <v>26</v>
      </c>
      <c r="AS8" s="45" t="s">
        <v>25</v>
      </c>
      <c r="AT8" s="22"/>
    </row>
    <row r="9" spans="1:46" s="227" customFormat="1" ht="18.75">
      <c r="A9" s="46"/>
      <c r="B9" s="395"/>
      <c r="C9" s="70" t="s">
        <v>24</v>
      </c>
      <c r="D9" s="251"/>
      <c r="E9" s="252"/>
      <c r="F9" s="253"/>
      <c r="G9" s="254"/>
      <c r="H9" s="252"/>
      <c r="I9" s="253"/>
      <c r="J9" s="77"/>
      <c r="K9" s="2"/>
      <c r="L9" s="80"/>
      <c r="M9" s="77"/>
      <c r="N9" s="2"/>
      <c r="O9" s="80"/>
      <c r="P9" s="255"/>
      <c r="Q9" s="256"/>
      <c r="R9" s="257"/>
      <c r="S9" s="254"/>
      <c r="T9" s="252"/>
      <c r="U9" s="253"/>
      <c r="V9" s="255"/>
      <c r="W9" s="256"/>
      <c r="X9" s="258"/>
      <c r="Y9" s="252"/>
      <c r="Z9" s="252"/>
      <c r="AA9" s="253"/>
      <c r="AB9" s="254"/>
      <c r="AC9" s="252"/>
      <c r="AD9" s="253"/>
      <c r="AE9" s="254"/>
      <c r="AF9" s="252"/>
      <c r="AG9" s="253"/>
      <c r="AH9" s="259"/>
      <c r="AI9" s="260"/>
      <c r="AJ9" s="261"/>
      <c r="AK9" s="262"/>
      <c r="AL9" s="252"/>
      <c r="AM9" s="253"/>
      <c r="AN9" s="77">
        <f t="shared" si="0"/>
        <v>0</v>
      </c>
      <c r="AO9" s="2">
        <f t="shared" si="1"/>
        <v>0</v>
      </c>
      <c r="AP9" s="2">
        <f t="shared" si="2"/>
        <v>0</v>
      </c>
      <c r="AQ9" s="48" t="s">
        <v>24</v>
      </c>
      <c r="AR9" s="395"/>
      <c r="AS9" s="45"/>
      <c r="AT9" s="22"/>
    </row>
    <row r="10" spans="1:46" s="227" customFormat="1" ht="18.75">
      <c r="A10" s="46" t="s">
        <v>27</v>
      </c>
      <c r="B10" s="394" t="s">
        <v>28</v>
      </c>
      <c r="C10" s="69" t="s">
        <v>23</v>
      </c>
      <c r="D10" s="236"/>
      <c r="E10" s="237"/>
      <c r="F10" s="243"/>
      <c r="G10" s="239"/>
      <c r="H10" s="237"/>
      <c r="I10" s="243"/>
      <c r="J10" s="75"/>
      <c r="K10" s="1"/>
      <c r="L10" s="79"/>
      <c r="M10" s="75"/>
      <c r="N10" s="1"/>
      <c r="O10" s="79"/>
      <c r="P10" s="240"/>
      <c r="Q10" s="241"/>
      <c r="R10" s="263"/>
      <c r="S10" s="239"/>
      <c r="T10" s="237"/>
      <c r="U10" s="243"/>
      <c r="V10" s="240"/>
      <c r="W10" s="241"/>
      <c r="X10" s="264"/>
      <c r="Y10" s="237"/>
      <c r="Z10" s="237"/>
      <c r="AA10" s="243"/>
      <c r="AB10" s="239"/>
      <c r="AC10" s="237"/>
      <c r="AD10" s="243"/>
      <c r="AE10" s="239"/>
      <c r="AF10" s="237"/>
      <c r="AG10" s="243"/>
      <c r="AH10" s="245"/>
      <c r="AI10" s="246"/>
      <c r="AJ10" s="265"/>
      <c r="AK10" s="266"/>
      <c r="AL10" s="237"/>
      <c r="AM10" s="243"/>
      <c r="AN10" s="75">
        <f t="shared" si="0"/>
        <v>0</v>
      </c>
      <c r="AO10" s="1">
        <f t="shared" si="1"/>
        <v>0</v>
      </c>
      <c r="AP10" s="1">
        <f t="shared" si="2"/>
        <v>0</v>
      </c>
      <c r="AQ10" s="44" t="s">
        <v>23</v>
      </c>
      <c r="AR10" s="394" t="s">
        <v>28</v>
      </c>
      <c r="AS10" s="45" t="s">
        <v>27</v>
      </c>
      <c r="AT10" s="22"/>
    </row>
    <row r="11" spans="1:46" s="227" customFormat="1" ht="18.75">
      <c r="A11" s="50"/>
      <c r="B11" s="395"/>
      <c r="C11" s="70" t="s">
        <v>24</v>
      </c>
      <c r="D11" s="251"/>
      <c r="E11" s="252"/>
      <c r="F11" s="253"/>
      <c r="G11" s="254"/>
      <c r="H11" s="252"/>
      <c r="I11" s="253"/>
      <c r="J11" s="77"/>
      <c r="K11" s="2"/>
      <c r="L11" s="80"/>
      <c r="M11" s="77"/>
      <c r="N11" s="2"/>
      <c r="O11" s="80"/>
      <c r="P11" s="255"/>
      <c r="Q11" s="256"/>
      <c r="R11" s="257"/>
      <c r="S11" s="254"/>
      <c r="T11" s="252"/>
      <c r="U11" s="253"/>
      <c r="V11" s="255"/>
      <c r="W11" s="256"/>
      <c r="X11" s="258"/>
      <c r="Y11" s="252"/>
      <c r="Z11" s="252"/>
      <c r="AA11" s="253"/>
      <c r="AB11" s="254"/>
      <c r="AC11" s="252"/>
      <c r="AD11" s="253"/>
      <c r="AE11" s="254"/>
      <c r="AF11" s="252"/>
      <c r="AG11" s="253"/>
      <c r="AH11" s="259"/>
      <c r="AI11" s="260"/>
      <c r="AJ11" s="261"/>
      <c r="AK11" s="262"/>
      <c r="AL11" s="252"/>
      <c r="AM11" s="253"/>
      <c r="AN11" s="77">
        <f t="shared" si="0"/>
        <v>0</v>
      </c>
      <c r="AO11" s="2">
        <f t="shared" si="1"/>
        <v>0</v>
      </c>
      <c r="AP11" s="2">
        <f t="shared" si="2"/>
        <v>0</v>
      </c>
      <c r="AQ11" s="51" t="s">
        <v>24</v>
      </c>
      <c r="AR11" s="395"/>
      <c r="AS11" s="52"/>
      <c r="AT11" s="22"/>
    </row>
    <row r="12" spans="1:46" s="227" customFormat="1" ht="18.75">
      <c r="A12" s="46"/>
      <c r="B12" s="394" t="s">
        <v>29</v>
      </c>
      <c r="C12" s="69" t="s">
        <v>23</v>
      </c>
      <c r="D12" s="236"/>
      <c r="E12" s="237"/>
      <c r="F12" s="243"/>
      <c r="G12" s="239">
        <v>34</v>
      </c>
      <c r="H12" s="237">
        <v>147.0193</v>
      </c>
      <c r="I12" s="243">
        <v>11592.456</v>
      </c>
      <c r="J12" s="75"/>
      <c r="K12" s="1"/>
      <c r="L12" s="76"/>
      <c r="M12" s="75"/>
      <c r="N12" s="1"/>
      <c r="O12" s="79"/>
      <c r="P12" s="240"/>
      <c r="Q12" s="241"/>
      <c r="R12" s="263"/>
      <c r="S12" s="239"/>
      <c r="T12" s="237"/>
      <c r="U12" s="243"/>
      <c r="V12" s="240"/>
      <c r="W12" s="241"/>
      <c r="X12" s="264"/>
      <c r="Y12" s="237"/>
      <c r="Z12" s="237"/>
      <c r="AA12" s="243"/>
      <c r="AB12" s="239"/>
      <c r="AC12" s="237"/>
      <c r="AD12" s="243"/>
      <c r="AE12" s="239"/>
      <c r="AF12" s="237"/>
      <c r="AG12" s="243"/>
      <c r="AH12" s="245"/>
      <c r="AI12" s="246"/>
      <c r="AJ12" s="265"/>
      <c r="AK12" s="266"/>
      <c r="AL12" s="237"/>
      <c r="AM12" s="243"/>
      <c r="AN12" s="75">
        <f t="shared" si="0"/>
        <v>34</v>
      </c>
      <c r="AO12" s="1">
        <f t="shared" si="1"/>
        <v>147.0193</v>
      </c>
      <c r="AP12" s="1">
        <f t="shared" si="2"/>
        <v>11592.456</v>
      </c>
      <c r="AQ12" s="44" t="s">
        <v>23</v>
      </c>
      <c r="AR12" s="394" t="s">
        <v>29</v>
      </c>
      <c r="AS12" s="45"/>
      <c r="AT12" s="22"/>
    </row>
    <row r="13" spans="1:46" s="227" customFormat="1" ht="18.75">
      <c r="A13" s="46" t="s">
        <v>30</v>
      </c>
      <c r="B13" s="395"/>
      <c r="C13" s="70" t="s">
        <v>24</v>
      </c>
      <c r="D13" s="251"/>
      <c r="E13" s="252"/>
      <c r="F13" s="253"/>
      <c r="G13" s="254"/>
      <c r="H13" s="252"/>
      <c r="I13" s="253"/>
      <c r="J13" s="77"/>
      <c r="K13" s="2"/>
      <c r="L13" s="80"/>
      <c r="M13" s="77"/>
      <c r="N13" s="2"/>
      <c r="O13" s="80"/>
      <c r="P13" s="255"/>
      <c r="Q13" s="256"/>
      <c r="R13" s="257"/>
      <c r="S13" s="254"/>
      <c r="T13" s="252"/>
      <c r="U13" s="253"/>
      <c r="V13" s="255"/>
      <c r="W13" s="256"/>
      <c r="X13" s="258"/>
      <c r="Y13" s="252"/>
      <c r="Z13" s="252"/>
      <c r="AA13" s="253"/>
      <c r="AB13" s="254"/>
      <c r="AC13" s="252"/>
      <c r="AD13" s="253"/>
      <c r="AE13" s="254"/>
      <c r="AF13" s="252"/>
      <c r="AG13" s="253"/>
      <c r="AH13" s="259"/>
      <c r="AI13" s="260"/>
      <c r="AJ13" s="261"/>
      <c r="AK13" s="262"/>
      <c r="AL13" s="252"/>
      <c r="AM13" s="253"/>
      <c r="AN13" s="77">
        <f t="shared" si="0"/>
        <v>0</v>
      </c>
      <c r="AO13" s="2">
        <f t="shared" si="1"/>
        <v>0</v>
      </c>
      <c r="AP13" s="2">
        <f t="shared" si="2"/>
        <v>0</v>
      </c>
      <c r="AQ13" s="48" t="s">
        <v>24</v>
      </c>
      <c r="AR13" s="395"/>
      <c r="AS13" s="45" t="s">
        <v>30</v>
      </c>
      <c r="AT13" s="22"/>
    </row>
    <row r="14" spans="1:46" s="227" customFormat="1" ht="18.75">
      <c r="A14" s="46"/>
      <c r="B14" s="394" t="s">
        <v>31</v>
      </c>
      <c r="C14" s="69" t="s">
        <v>23</v>
      </c>
      <c r="D14" s="236">
        <v>39</v>
      </c>
      <c r="E14" s="237">
        <v>214.4324</v>
      </c>
      <c r="F14" s="243">
        <v>33514.322</v>
      </c>
      <c r="G14" s="239"/>
      <c r="H14" s="237"/>
      <c r="I14" s="243"/>
      <c r="J14" s="75"/>
      <c r="K14" s="1"/>
      <c r="L14" s="76"/>
      <c r="M14" s="75"/>
      <c r="N14" s="1"/>
      <c r="O14" s="79"/>
      <c r="P14" s="240"/>
      <c r="Q14" s="241"/>
      <c r="R14" s="263"/>
      <c r="S14" s="239">
        <v>8</v>
      </c>
      <c r="T14" s="237">
        <v>72.9785</v>
      </c>
      <c r="U14" s="243">
        <v>12628.284</v>
      </c>
      <c r="V14" s="240">
        <v>2</v>
      </c>
      <c r="W14" s="241">
        <v>18.6146</v>
      </c>
      <c r="X14" s="264">
        <v>3978.638</v>
      </c>
      <c r="Y14" s="237"/>
      <c r="Z14" s="237"/>
      <c r="AA14" s="243"/>
      <c r="AB14" s="239">
        <v>37</v>
      </c>
      <c r="AC14" s="237">
        <v>159.6915</v>
      </c>
      <c r="AD14" s="243">
        <v>17927.35</v>
      </c>
      <c r="AE14" s="239">
        <v>68</v>
      </c>
      <c r="AF14" s="237">
        <v>371.923</v>
      </c>
      <c r="AG14" s="243">
        <v>34116.081</v>
      </c>
      <c r="AH14" s="245">
        <v>60</v>
      </c>
      <c r="AI14" s="246">
        <v>278.2283</v>
      </c>
      <c r="AJ14" s="265">
        <v>31469.447</v>
      </c>
      <c r="AK14" s="266">
        <v>60</v>
      </c>
      <c r="AL14" s="237">
        <v>302.0566</v>
      </c>
      <c r="AM14" s="243">
        <v>31785.181</v>
      </c>
      <c r="AN14" s="75">
        <f t="shared" si="0"/>
        <v>274</v>
      </c>
      <c r="AO14" s="1">
        <f t="shared" si="1"/>
        <v>1417.9249</v>
      </c>
      <c r="AP14" s="1">
        <f t="shared" si="2"/>
        <v>165419.30299999999</v>
      </c>
      <c r="AQ14" s="44" t="s">
        <v>23</v>
      </c>
      <c r="AR14" s="394" t="s">
        <v>31</v>
      </c>
      <c r="AS14" s="45"/>
      <c r="AT14" s="22"/>
    </row>
    <row r="15" spans="1:46" s="227" customFormat="1" ht="18.75">
      <c r="A15" s="46" t="s">
        <v>25</v>
      </c>
      <c r="B15" s="395"/>
      <c r="C15" s="70" t="s">
        <v>24</v>
      </c>
      <c r="D15" s="251"/>
      <c r="E15" s="252"/>
      <c r="F15" s="253"/>
      <c r="G15" s="254"/>
      <c r="H15" s="252"/>
      <c r="I15" s="253"/>
      <c r="J15" s="77"/>
      <c r="K15" s="2"/>
      <c r="L15" s="80"/>
      <c r="M15" s="77"/>
      <c r="N15" s="2"/>
      <c r="O15" s="80"/>
      <c r="P15" s="255"/>
      <c r="Q15" s="256"/>
      <c r="R15" s="257"/>
      <c r="S15" s="254"/>
      <c r="T15" s="252"/>
      <c r="U15" s="253"/>
      <c r="V15" s="255"/>
      <c r="W15" s="256"/>
      <c r="X15" s="258"/>
      <c r="Y15" s="252"/>
      <c r="Z15" s="252"/>
      <c r="AA15" s="253"/>
      <c r="AB15" s="254"/>
      <c r="AC15" s="252"/>
      <c r="AD15" s="253"/>
      <c r="AE15" s="254"/>
      <c r="AF15" s="252"/>
      <c r="AG15" s="253"/>
      <c r="AH15" s="259"/>
      <c r="AI15" s="260"/>
      <c r="AJ15" s="261"/>
      <c r="AK15" s="262"/>
      <c r="AL15" s="252"/>
      <c r="AM15" s="253"/>
      <c r="AN15" s="77">
        <f t="shared" si="0"/>
        <v>0</v>
      </c>
      <c r="AO15" s="2">
        <f t="shared" si="1"/>
        <v>0</v>
      </c>
      <c r="AP15" s="2">
        <f t="shared" si="2"/>
        <v>0</v>
      </c>
      <c r="AQ15" s="48" t="s">
        <v>24</v>
      </c>
      <c r="AR15" s="395"/>
      <c r="AS15" s="45" t="s">
        <v>25</v>
      </c>
      <c r="AT15" s="22"/>
    </row>
    <row r="16" spans="1:46" s="227" customFormat="1" ht="18.75">
      <c r="A16" s="46"/>
      <c r="B16" s="394" t="s">
        <v>32</v>
      </c>
      <c r="C16" s="69" t="s">
        <v>23</v>
      </c>
      <c r="D16" s="236"/>
      <c r="E16" s="237"/>
      <c r="F16" s="238"/>
      <c r="G16" s="239"/>
      <c r="H16" s="237"/>
      <c r="I16" s="243"/>
      <c r="J16" s="75"/>
      <c r="K16" s="1"/>
      <c r="L16" s="79"/>
      <c r="M16" s="75"/>
      <c r="N16" s="1"/>
      <c r="O16" s="79"/>
      <c r="P16" s="240"/>
      <c r="Q16" s="241"/>
      <c r="R16" s="242"/>
      <c r="S16" s="239"/>
      <c r="T16" s="237"/>
      <c r="U16" s="243"/>
      <c r="V16" s="240"/>
      <c r="W16" s="241"/>
      <c r="X16" s="264"/>
      <c r="Y16" s="237"/>
      <c r="Z16" s="237"/>
      <c r="AA16" s="238"/>
      <c r="AB16" s="239"/>
      <c r="AC16" s="237"/>
      <c r="AD16" s="243"/>
      <c r="AE16" s="239"/>
      <c r="AF16" s="237"/>
      <c r="AG16" s="243"/>
      <c r="AH16" s="245"/>
      <c r="AI16" s="246"/>
      <c r="AJ16" s="265"/>
      <c r="AK16" s="266"/>
      <c r="AL16" s="237"/>
      <c r="AM16" s="243"/>
      <c r="AN16" s="75">
        <f t="shared" si="0"/>
        <v>0</v>
      </c>
      <c r="AO16" s="1">
        <f t="shared" si="1"/>
        <v>0</v>
      </c>
      <c r="AP16" s="1">
        <f t="shared" si="2"/>
        <v>0</v>
      </c>
      <c r="AQ16" s="44" t="s">
        <v>23</v>
      </c>
      <c r="AR16" s="394" t="s">
        <v>32</v>
      </c>
      <c r="AS16" s="45"/>
      <c r="AT16" s="22"/>
    </row>
    <row r="17" spans="1:46" s="227" customFormat="1" ht="18.75">
      <c r="A17" s="46" t="s">
        <v>27</v>
      </c>
      <c r="B17" s="395"/>
      <c r="C17" s="70" t="s">
        <v>24</v>
      </c>
      <c r="D17" s="251"/>
      <c r="E17" s="252"/>
      <c r="F17" s="253"/>
      <c r="G17" s="254"/>
      <c r="H17" s="252"/>
      <c r="I17" s="253"/>
      <c r="J17" s="77"/>
      <c r="K17" s="2"/>
      <c r="L17" s="80"/>
      <c r="M17" s="77"/>
      <c r="N17" s="2"/>
      <c r="O17" s="80"/>
      <c r="P17" s="255"/>
      <c r="Q17" s="256"/>
      <c r="R17" s="257"/>
      <c r="S17" s="254"/>
      <c r="T17" s="252"/>
      <c r="U17" s="253"/>
      <c r="V17" s="255"/>
      <c r="W17" s="256"/>
      <c r="X17" s="258"/>
      <c r="Y17" s="252"/>
      <c r="Z17" s="252"/>
      <c r="AA17" s="253"/>
      <c r="AB17" s="254"/>
      <c r="AC17" s="252"/>
      <c r="AD17" s="253"/>
      <c r="AE17" s="254"/>
      <c r="AF17" s="252"/>
      <c r="AG17" s="253"/>
      <c r="AH17" s="259"/>
      <c r="AI17" s="260"/>
      <c r="AJ17" s="261"/>
      <c r="AK17" s="262"/>
      <c r="AL17" s="252"/>
      <c r="AM17" s="253"/>
      <c r="AN17" s="77">
        <f t="shared" si="0"/>
        <v>0</v>
      </c>
      <c r="AO17" s="2">
        <f t="shared" si="1"/>
        <v>0</v>
      </c>
      <c r="AP17" s="2">
        <f t="shared" si="2"/>
        <v>0</v>
      </c>
      <c r="AQ17" s="48" t="s">
        <v>24</v>
      </c>
      <c r="AR17" s="395"/>
      <c r="AS17" s="45" t="s">
        <v>27</v>
      </c>
      <c r="AT17" s="22"/>
    </row>
    <row r="18" spans="1:46" s="227" customFormat="1" ht="18.75">
      <c r="A18" s="46"/>
      <c r="B18" s="394" t="s">
        <v>33</v>
      </c>
      <c r="C18" s="69" t="s">
        <v>23</v>
      </c>
      <c r="D18" s="236"/>
      <c r="E18" s="237"/>
      <c r="F18" s="243"/>
      <c r="G18" s="239"/>
      <c r="H18" s="237"/>
      <c r="I18" s="238"/>
      <c r="J18" s="75"/>
      <c r="K18" s="1"/>
      <c r="L18" s="79"/>
      <c r="M18" s="75"/>
      <c r="N18" s="1"/>
      <c r="O18" s="76"/>
      <c r="P18" s="240"/>
      <c r="Q18" s="241"/>
      <c r="R18" s="263"/>
      <c r="S18" s="239"/>
      <c r="T18" s="237"/>
      <c r="U18" s="243"/>
      <c r="V18" s="240"/>
      <c r="W18" s="241"/>
      <c r="X18" s="264"/>
      <c r="Y18" s="237"/>
      <c r="Z18" s="237"/>
      <c r="AA18" s="243"/>
      <c r="AB18" s="239"/>
      <c r="AC18" s="237"/>
      <c r="AD18" s="243"/>
      <c r="AE18" s="239"/>
      <c r="AF18" s="237"/>
      <c r="AG18" s="243"/>
      <c r="AH18" s="245"/>
      <c r="AI18" s="246"/>
      <c r="AJ18" s="265"/>
      <c r="AK18" s="266"/>
      <c r="AL18" s="237"/>
      <c r="AM18" s="243"/>
      <c r="AN18" s="75">
        <f t="shared" si="0"/>
        <v>0</v>
      </c>
      <c r="AO18" s="1">
        <f t="shared" si="1"/>
        <v>0</v>
      </c>
      <c r="AP18" s="1">
        <f t="shared" si="2"/>
        <v>0</v>
      </c>
      <c r="AQ18" s="44" t="s">
        <v>23</v>
      </c>
      <c r="AR18" s="394" t="s">
        <v>33</v>
      </c>
      <c r="AS18" s="45"/>
      <c r="AT18" s="22"/>
    </row>
    <row r="19" spans="1:46" s="227" customFormat="1" ht="18.75">
      <c r="A19" s="50"/>
      <c r="B19" s="395"/>
      <c r="C19" s="70" t="s">
        <v>24</v>
      </c>
      <c r="D19" s="251"/>
      <c r="E19" s="252"/>
      <c r="F19" s="253"/>
      <c r="G19" s="254"/>
      <c r="H19" s="252"/>
      <c r="I19" s="253"/>
      <c r="J19" s="77"/>
      <c r="K19" s="2"/>
      <c r="L19" s="82"/>
      <c r="M19" s="77"/>
      <c r="N19" s="2"/>
      <c r="O19" s="80"/>
      <c r="P19" s="255"/>
      <c r="Q19" s="256"/>
      <c r="R19" s="257"/>
      <c r="S19" s="254"/>
      <c r="T19" s="252"/>
      <c r="U19" s="253"/>
      <c r="V19" s="255"/>
      <c r="W19" s="256"/>
      <c r="X19" s="258"/>
      <c r="Y19" s="252"/>
      <c r="Z19" s="252"/>
      <c r="AA19" s="253"/>
      <c r="AB19" s="254"/>
      <c r="AC19" s="252"/>
      <c r="AD19" s="253"/>
      <c r="AE19" s="254"/>
      <c r="AF19" s="252"/>
      <c r="AG19" s="253"/>
      <c r="AH19" s="259"/>
      <c r="AI19" s="260"/>
      <c r="AJ19" s="261"/>
      <c r="AK19" s="262"/>
      <c r="AL19" s="252"/>
      <c r="AM19" s="253"/>
      <c r="AN19" s="77">
        <f t="shared" si="0"/>
        <v>0</v>
      </c>
      <c r="AO19" s="2">
        <f t="shared" si="1"/>
        <v>0</v>
      </c>
      <c r="AP19" s="2">
        <f t="shared" si="2"/>
        <v>0</v>
      </c>
      <c r="AQ19" s="51" t="s">
        <v>24</v>
      </c>
      <c r="AR19" s="395"/>
      <c r="AS19" s="52"/>
      <c r="AT19" s="22"/>
    </row>
    <row r="20" spans="1:46" s="227" customFormat="1" ht="18.75">
      <c r="A20" s="46" t="s">
        <v>34</v>
      </c>
      <c r="B20" s="394" t="s">
        <v>35</v>
      </c>
      <c r="C20" s="69" t="s">
        <v>23</v>
      </c>
      <c r="D20" s="236"/>
      <c r="E20" s="237"/>
      <c r="F20" s="243"/>
      <c r="G20" s="239"/>
      <c r="H20" s="237"/>
      <c r="I20" s="243"/>
      <c r="J20" s="75"/>
      <c r="K20" s="1"/>
      <c r="L20" s="79"/>
      <c r="M20" s="75"/>
      <c r="N20" s="1"/>
      <c r="O20" s="79"/>
      <c r="P20" s="240"/>
      <c r="Q20" s="241"/>
      <c r="R20" s="263"/>
      <c r="S20" s="239"/>
      <c r="T20" s="237"/>
      <c r="U20" s="243"/>
      <c r="V20" s="240"/>
      <c r="W20" s="241"/>
      <c r="X20" s="264"/>
      <c r="Y20" s="237"/>
      <c r="Z20" s="237"/>
      <c r="AA20" s="243"/>
      <c r="AB20" s="239">
        <v>1</v>
      </c>
      <c r="AC20" s="237">
        <v>99.342</v>
      </c>
      <c r="AD20" s="243">
        <v>15955.967</v>
      </c>
      <c r="AE20" s="239">
        <v>15</v>
      </c>
      <c r="AF20" s="237">
        <v>1462.616</v>
      </c>
      <c r="AG20" s="243">
        <v>163167.457</v>
      </c>
      <c r="AH20" s="245">
        <v>13</v>
      </c>
      <c r="AI20" s="246">
        <v>1016.602</v>
      </c>
      <c r="AJ20" s="265">
        <v>77794.352</v>
      </c>
      <c r="AK20" s="266">
        <v>4</v>
      </c>
      <c r="AL20" s="237">
        <v>247.491</v>
      </c>
      <c r="AM20" s="243">
        <v>16959.236</v>
      </c>
      <c r="AN20" s="75">
        <f t="shared" si="0"/>
        <v>33</v>
      </c>
      <c r="AO20" s="1">
        <f t="shared" si="1"/>
        <v>2826.051</v>
      </c>
      <c r="AP20" s="1">
        <f t="shared" si="2"/>
        <v>273877.012</v>
      </c>
      <c r="AQ20" s="44" t="s">
        <v>23</v>
      </c>
      <c r="AR20" s="394" t="s">
        <v>35</v>
      </c>
      <c r="AS20" s="45" t="s">
        <v>34</v>
      </c>
      <c r="AT20" s="22"/>
    </row>
    <row r="21" spans="1:46" s="227" customFormat="1" ht="18.75">
      <c r="A21" s="46" t="s">
        <v>25</v>
      </c>
      <c r="B21" s="395"/>
      <c r="C21" s="70" t="s">
        <v>24</v>
      </c>
      <c r="D21" s="251"/>
      <c r="E21" s="252"/>
      <c r="F21" s="253"/>
      <c r="G21" s="254"/>
      <c r="H21" s="252"/>
      <c r="I21" s="253"/>
      <c r="J21" s="77"/>
      <c r="K21" s="2"/>
      <c r="L21" s="80"/>
      <c r="M21" s="77"/>
      <c r="N21" s="2"/>
      <c r="O21" s="80"/>
      <c r="P21" s="255"/>
      <c r="Q21" s="256"/>
      <c r="R21" s="257"/>
      <c r="S21" s="254"/>
      <c r="T21" s="252"/>
      <c r="U21" s="253"/>
      <c r="V21" s="255"/>
      <c r="W21" s="256"/>
      <c r="X21" s="258"/>
      <c r="Y21" s="252"/>
      <c r="Z21" s="252"/>
      <c r="AA21" s="253"/>
      <c r="AB21" s="254">
        <v>2</v>
      </c>
      <c r="AC21" s="252">
        <v>158</v>
      </c>
      <c r="AD21" s="253">
        <v>29547.166</v>
      </c>
      <c r="AE21" s="254">
        <v>17</v>
      </c>
      <c r="AF21" s="252">
        <v>1670.318</v>
      </c>
      <c r="AG21" s="253">
        <v>184383.758</v>
      </c>
      <c r="AH21" s="259">
        <v>29</v>
      </c>
      <c r="AI21" s="260">
        <v>2505.809</v>
      </c>
      <c r="AJ21" s="261">
        <v>198103.849</v>
      </c>
      <c r="AK21" s="262">
        <v>7</v>
      </c>
      <c r="AL21" s="252">
        <v>642.635</v>
      </c>
      <c r="AM21" s="253">
        <v>48575.681</v>
      </c>
      <c r="AN21" s="77">
        <f t="shared" si="0"/>
        <v>55</v>
      </c>
      <c r="AO21" s="2">
        <f t="shared" si="1"/>
        <v>4976.762000000001</v>
      </c>
      <c r="AP21" s="2">
        <f t="shared" si="2"/>
        <v>460610.45399999997</v>
      </c>
      <c r="AQ21" s="48" t="s">
        <v>24</v>
      </c>
      <c r="AR21" s="395"/>
      <c r="AS21" s="45" t="s">
        <v>25</v>
      </c>
      <c r="AT21" s="22"/>
    </row>
    <row r="22" spans="1:46" s="227" customFormat="1" ht="18.75">
      <c r="A22" s="46" t="s">
        <v>27</v>
      </c>
      <c r="B22" s="394" t="s">
        <v>36</v>
      </c>
      <c r="C22" s="69" t="s">
        <v>23</v>
      </c>
      <c r="D22" s="236"/>
      <c r="E22" s="237"/>
      <c r="F22" s="243"/>
      <c r="G22" s="239"/>
      <c r="H22" s="237"/>
      <c r="I22" s="243"/>
      <c r="J22" s="75"/>
      <c r="K22" s="1"/>
      <c r="L22" s="79"/>
      <c r="M22" s="75"/>
      <c r="N22" s="1"/>
      <c r="O22" s="79"/>
      <c r="P22" s="240"/>
      <c r="Q22" s="241"/>
      <c r="R22" s="263"/>
      <c r="S22" s="239"/>
      <c r="T22" s="237"/>
      <c r="U22" s="243"/>
      <c r="V22" s="240"/>
      <c r="W22" s="241"/>
      <c r="X22" s="264"/>
      <c r="Y22" s="237"/>
      <c r="Z22" s="237"/>
      <c r="AA22" s="243"/>
      <c r="AB22" s="239"/>
      <c r="AC22" s="237"/>
      <c r="AD22" s="243"/>
      <c r="AE22" s="239"/>
      <c r="AF22" s="237"/>
      <c r="AG22" s="238"/>
      <c r="AH22" s="245"/>
      <c r="AI22" s="246"/>
      <c r="AJ22" s="265"/>
      <c r="AK22" s="266"/>
      <c r="AL22" s="237"/>
      <c r="AM22" s="243"/>
      <c r="AN22" s="75">
        <f t="shared" si="0"/>
        <v>0</v>
      </c>
      <c r="AO22" s="1">
        <f t="shared" si="1"/>
        <v>0</v>
      </c>
      <c r="AP22" s="1">
        <f t="shared" si="2"/>
        <v>0</v>
      </c>
      <c r="AQ22" s="44" t="s">
        <v>23</v>
      </c>
      <c r="AR22" s="394" t="s">
        <v>36</v>
      </c>
      <c r="AS22" s="45" t="s">
        <v>27</v>
      </c>
      <c r="AT22" s="22"/>
    </row>
    <row r="23" spans="1:46" s="227" customFormat="1" ht="18.75">
      <c r="A23" s="50"/>
      <c r="B23" s="395"/>
      <c r="C23" s="70" t="s">
        <v>24</v>
      </c>
      <c r="D23" s="251"/>
      <c r="E23" s="252"/>
      <c r="F23" s="253"/>
      <c r="G23" s="254"/>
      <c r="H23" s="252"/>
      <c r="I23" s="253"/>
      <c r="J23" s="77"/>
      <c r="K23" s="2"/>
      <c r="L23" s="80"/>
      <c r="M23" s="77"/>
      <c r="N23" s="2"/>
      <c r="O23" s="80"/>
      <c r="P23" s="255"/>
      <c r="Q23" s="256"/>
      <c r="R23" s="257"/>
      <c r="S23" s="254"/>
      <c r="T23" s="252"/>
      <c r="U23" s="253"/>
      <c r="V23" s="255"/>
      <c r="W23" s="256"/>
      <c r="X23" s="258"/>
      <c r="Y23" s="252"/>
      <c r="Z23" s="252"/>
      <c r="AA23" s="253"/>
      <c r="AB23" s="254"/>
      <c r="AC23" s="252"/>
      <c r="AD23" s="253"/>
      <c r="AE23" s="254"/>
      <c r="AF23" s="252"/>
      <c r="AG23" s="253"/>
      <c r="AH23" s="259"/>
      <c r="AI23" s="260"/>
      <c r="AJ23" s="261"/>
      <c r="AK23" s="262"/>
      <c r="AL23" s="252"/>
      <c r="AM23" s="253"/>
      <c r="AN23" s="77">
        <f t="shared" si="0"/>
        <v>0</v>
      </c>
      <c r="AO23" s="2">
        <f t="shared" si="1"/>
        <v>0</v>
      </c>
      <c r="AP23" s="2">
        <f t="shared" si="2"/>
        <v>0</v>
      </c>
      <c r="AQ23" s="51" t="s">
        <v>24</v>
      </c>
      <c r="AR23" s="395"/>
      <c r="AS23" s="52"/>
      <c r="AT23" s="22"/>
    </row>
    <row r="24" spans="1:46" s="227" customFormat="1" ht="18.75">
      <c r="A24" s="46"/>
      <c r="B24" s="394" t="s">
        <v>37</v>
      </c>
      <c r="C24" s="69" t="s">
        <v>23</v>
      </c>
      <c r="D24" s="236"/>
      <c r="E24" s="237"/>
      <c r="F24" s="243"/>
      <c r="G24" s="239"/>
      <c r="H24" s="237"/>
      <c r="I24" s="243"/>
      <c r="J24" s="75"/>
      <c r="K24" s="1"/>
      <c r="L24" s="79"/>
      <c r="M24" s="75"/>
      <c r="N24" s="1"/>
      <c r="O24" s="79"/>
      <c r="P24" s="240"/>
      <c r="Q24" s="241"/>
      <c r="R24" s="263"/>
      <c r="S24" s="239"/>
      <c r="T24" s="237"/>
      <c r="U24" s="243"/>
      <c r="V24" s="240"/>
      <c r="W24" s="241"/>
      <c r="X24" s="264"/>
      <c r="Y24" s="237"/>
      <c r="Z24" s="237"/>
      <c r="AA24" s="243"/>
      <c r="AB24" s="239"/>
      <c r="AC24" s="237"/>
      <c r="AD24" s="243"/>
      <c r="AE24" s="239"/>
      <c r="AF24" s="237"/>
      <c r="AG24" s="243"/>
      <c r="AH24" s="245"/>
      <c r="AI24" s="246"/>
      <c r="AJ24" s="265"/>
      <c r="AK24" s="266"/>
      <c r="AL24" s="237"/>
      <c r="AM24" s="243"/>
      <c r="AN24" s="75">
        <f t="shared" si="0"/>
        <v>0</v>
      </c>
      <c r="AO24" s="1">
        <f t="shared" si="1"/>
        <v>0</v>
      </c>
      <c r="AP24" s="1">
        <f t="shared" si="2"/>
        <v>0</v>
      </c>
      <c r="AQ24" s="44" t="s">
        <v>23</v>
      </c>
      <c r="AR24" s="394" t="s">
        <v>37</v>
      </c>
      <c r="AS24" s="45"/>
      <c r="AT24" s="22"/>
    </row>
    <row r="25" spans="1:46" s="227" customFormat="1" ht="18.75">
      <c r="A25" s="46" t="s">
        <v>38</v>
      </c>
      <c r="B25" s="395"/>
      <c r="C25" s="70" t="s">
        <v>24</v>
      </c>
      <c r="D25" s="251"/>
      <c r="E25" s="252"/>
      <c r="F25" s="253"/>
      <c r="G25" s="254"/>
      <c r="H25" s="252"/>
      <c r="I25" s="253"/>
      <c r="J25" s="77"/>
      <c r="K25" s="2"/>
      <c r="L25" s="80"/>
      <c r="M25" s="77"/>
      <c r="N25" s="2"/>
      <c r="O25" s="80"/>
      <c r="P25" s="255"/>
      <c r="Q25" s="256"/>
      <c r="R25" s="257"/>
      <c r="S25" s="254"/>
      <c r="T25" s="252"/>
      <c r="U25" s="253"/>
      <c r="V25" s="255"/>
      <c r="W25" s="256"/>
      <c r="X25" s="258"/>
      <c r="Y25" s="252"/>
      <c r="Z25" s="252"/>
      <c r="AA25" s="253"/>
      <c r="AB25" s="254"/>
      <c r="AC25" s="252"/>
      <c r="AD25" s="253"/>
      <c r="AE25" s="254"/>
      <c r="AF25" s="252"/>
      <c r="AG25" s="253"/>
      <c r="AH25" s="259"/>
      <c r="AI25" s="260"/>
      <c r="AJ25" s="261"/>
      <c r="AK25" s="262"/>
      <c r="AL25" s="252"/>
      <c r="AM25" s="253"/>
      <c r="AN25" s="77">
        <f t="shared" si="0"/>
        <v>0</v>
      </c>
      <c r="AO25" s="2">
        <f t="shared" si="1"/>
        <v>0</v>
      </c>
      <c r="AP25" s="2">
        <f t="shared" si="2"/>
        <v>0</v>
      </c>
      <c r="AQ25" s="48" t="s">
        <v>24</v>
      </c>
      <c r="AR25" s="395"/>
      <c r="AS25" s="45" t="s">
        <v>38</v>
      </c>
      <c r="AT25" s="22"/>
    </row>
    <row r="26" spans="1:46" s="227" customFormat="1" ht="18.75">
      <c r="A26" s="46"/>
      <c r="B26" s="394" t="s">
        <v>39</v>
      </c>
      <c r="C26" s="69" t="s">
        <v>23</v>
      </c>
      <c r="D26" s="236"/>
      <c r="E26" s="237"/>
      <c r="F26" s="243"/>
      <c r="G26" s="239"/>
      <c r="H26" s="237"/>
      <c r="I26" s="243"/>
      <c r="J26" s="75"/>
      <c r="K26" s="1"/>
      <c r="L26" s="79"/>
      <c r="M26" s="75"/>
      <c r="N26" s="1"/>
      <c r="O26" s="79"/>
      <c r="P26" s="240"/>
      <c r="Q26" s="241"/>
      <c r="R26" s="263"/>
      <c r="S26" s="239"/>
      <c r="T26" s="237"/>
      <c r="U26" s="243"/>
      <c r="V26" s="240"/>
      <c r="W26" s="241"/>
      <c r="X26" s="264"/>
      <c r="Y26" s="237"/>
      <c r="Z26" s="237"/>
      <c r="AA26" s="238"/>
      <c r="AB26" s="239"/>
      <c r="AC26" s="237"/>
      <c r="AD26" s="243"/>
      <c r="AE26" s="239"/>
      <c r="AF26" s="237"/>
      <c r="AG26" s="243"/>
      <c r="AH26" s="245"/>
      <c r="AI26" s="246"/>
      <c r="AJ26" s="265"/>
      <c r="AK26" s="266"/>
      <c r="AL26" s="237"/>
      <c r="AM26" s="243"/>
      <c r="AN26" s="75">
        <f t="shared" si="0"/>
        <v>0</v>
      </c>
      <c r="AO26" s="1">
        <f t="shared" si="1"/>
        <v>0</v>
      </c>
      <c r="AP26" s="1">
        <f t="shared" si="2"/>
        <v>0</v>
      </c>
      <c r="AQ26" s="44" t="s">
        <v>23</v>
      </c>
      <c r="AR26" s="394" t="s">
        <v>39</v>
      </c>
      <c r="AS26" s="45"/>
      <c r="AT26" s="22"/>
    </row>
    <row r="27" spans="1:46" s="227" customFormat="1" ht="18.75">
      <c r="A27" s="46" t="s">
        <v>25</v>
      </c>
      <c r="B27" s="395"/>
      <c r="C27" s="70" t="s">
        <v>24</v>
      </c>
      <c r="D27" s="251"/>
      <c r="E27" s="252"/>
      <c r="F27" s="253"/>
      <c r="G27" s="254"/>
      <c r="H27" s="252"/>
      <c r="I27" s="253"/>
      <c r="J27" s="77"/>
      <c r="K27" s="2"/>
      <c r="L27" s="80"/>
      <c r="M27" s="77"/>
      <c r="N27" s="2"/>
      <c r="O27" s="80"/>
      <c r="P27" s="255"/>
      <c r="Q27" s="256"/>
      <c r="R27" s="257"/>
      <c r="S27" s="254"/>
      <c r="T27" s="252"/>
      <c r="U27" s="253"/>
      <c r="V27" s="255"/>
      <c r="W27" s="256"/>
      <c r="X27" s="258"/>
      <c r="Y27" s="252"/>
      <c r="Z27" s="252"/>
      <c r="AA27" s="253"/>
      <c r="AB27" s="254"/>
      <c r="AC27" s="252"/>
      <c r="AD27" s="253"/>
      <c r="AE27" s="254"/>
      <c r="AF27" s="252"/>
      <c r="AG27" s="253"/>
      <c r="AH27" s="259"/>
      <c r="AI27" s="260"/>
      <c r="AJ27" s="261"/>
      <c r="AK27" s="262"/>
      <c r="AL27" s="252"/>
      <c r="AM27" s="253"/>
      <c r="AN27" s="77">
        <f t="shared" si="0"/>
        <v>0</v>
      </c>
      <c r="AO27" s="2">
        <f t="shared" si="1"/>
        <v>0</v>
      </c>
      <c r="AP27" s="2">
        <f t="shared" si="2"/>
        <v>0</v>
      </c>
      <c r="AQ27" s="48" t="s">
        <v>24</v>
      </c>
      <c r="AR27" s="395"/>
      <c r="AS27" s="45" t="s">
        <v>25</v>
      </c>
      <c r="AT27" s="22"/>
    </row>
    <row r="28" spans="1:46" s="227" customFormat="1" ht="18.75">
      <c r="A28" s="46"/>
      <c r="B28" s="394" t="s">
        <v>40</v>
      </c>
      <c r="C28" s="69" t="s">
        <v>23</v>
      </c>
      <c r="D28" s="236"/>
      <c r="E28" s="237"/>
      <c r="F28" s="243"/>
      <c r="G28" s="239"/>
      <c r="H28" s="237"/>
      <c r="I28" s="243"/>
      <c r="J28" s="75"/>
      <c r="K28" s="1"/>
      <c r="L28" s="79"/>
      <c r="M28" s="75"/>
      <c r="N28" s="1"/>
      <c r="O28" s="79"/>
      <c r="P28" s="267"/>
      <c r="Q28" s="268"/>
      <c r="R28" s="263"/>
      <c r="S28" s="239"/>
      <c r="T28" s="237"/>
      <c r="U28" s="243"/>
      <c r="V28" s="240"/>
      <c r="W28" s="241"/>
      <c r="X28" s="264"/>
      <c r="Y28" s="237"/>
      <c r="Z28" s="237"/>
      <c r="AA28" s="243"/>
      <c r="AB28" s="239"/>
      <c r="AC28" s="237"/>
      <c r="AD28" s="243"/>
      <c r="AE28" s="239"/>
      <c r="AF28" s="237"/>
      <c r="AG28" s="243"/>
      <c r="AH28" s="245"/>
      <c r="AI28" s="246"/>
      <c r="AJ28" s="265"/>
      <c r="AK28" s="266"/>
      <c r="AL28" s="237"/>
      <c r="AM28" s="243"/>
      <c r="AN28" s="75">
        <f t="shared" si="0"/>
        <v>0</v>
      </c>
      <c r="AO28" s="1">
        <f t="shared" si="1"/>
        <v>0</v>
      </c>
      <c r="AP28" s="1">
        <f t="shared" si="2"/>
        <v>0</v>
      </c>
      <c r="AQ28" s="44" t="s">
        <v>23</v>
      </c>
      <c r="AR28" s="394" t="s">
        <v>40</v>
      </c>
      <c r="AS28" s="45"/>
      <c r="AT28" s="22"/>
    </row>
    <row r="29" spans="1:46" s="227" customFormat="1" ht="18.75">
      <c r="A29" s="46" t="s">
        <v>27</v>
      </c>
      <c r="B29" s="395"/>
      <c r="C29" s="70" t="s">
        <v>24</v>
      </c>
      <c r="D29" s="251"/>
      <c r="E29" s="252"/>
      <c r="F29" s="253"/>
      <c r="G29" s="254"/>
      <c r="H29" s="252"/>
      <c r="I29" s="253"/>
      <c r="J29" s="77"/>
      <c r="K29" s="2"/>
      <c r="L29" s="80"/>
      <c r="M29" s="77"/>
      <c r="N29" s="2"/>
      <c r="O29" s="2"/>
      <c r="P29" s="269"/>
      <c r="Q29" s="270"/>
      <c r="R29" s="257"/>
      <c r="S29" s="254"/>
      <c r="T29" s="252"/>
      <c r="U29" s="253"/>
      <c r="V29" s="255"/>
      <c r="W29" s="256"/>
      <c r="X29" s="258"/>
      <c r="Y29" s="252"/>
      <c r="Z29" s="252"/>
      <c r="AA29" s="253"/>
      <c r="AB29" s="254"/>
      <c r="AC29" s="252"/>
      <c r="AD29" s="253"/>
      <c r="AE29" s="254"/>
      <c r="AF29" s="252"/>
      <c r="AG29" s="253"/>
      <c r="AH29" s="259"/>
      <c r="AI29" s="260"/>
      <c r="AJ29" s="261"/>
      <c r="AK29" s="262"/>
      <c r="AL29" s="252"/>
      <c r="AM29" s="253"/>
      <c r="AN29" s="77">
        <f t="shared" si="0"/>
        <v>0</v>
      </c>
      <c r="AO29" s="2">
        <f t="shared" si="1"/>
        <v>0</v>
      </c>
      <c r="AP29" s="2">
        <f t="shared" si="2"/>
        <v>0</v>
      </c>
      <c r="AQ29" s="48" t="s">
        <v>24</v>
      </c>
      <c r="AR29" s="395"/>
      <c r="AS29" s="45" t="s">
        <v>27</v>
      </c>
      <c r="AT29" s="22"/>
    </row>
    <row r="30" spans="1:46" s="227" customFormat="1" ht="18.75">
      <c r="A30" s="46"/>
      <c r="B30" s="394" t="s">
        <v>41</v>
      </c>
      <c r="C30" s="69" t="s">
        <v>23</v>
      </c>
      <c r="D30" s="236">
        <v>263</v>
      </c>
      <c r="E30" s="237">
        <v>28.2316</v>
      </c>
      <c r="F30" s="243">
        <v>10604.876</v>
      </c>
      <c r="G30" s="239">
        <v>265</v>
      </c>
      <c r="H30" s="237">
        <v>21.312</v>
      </c>
      <c r="I30" s="238">
        <v>6283.103</v>
      </c>
      <c r="J30" s="75"/>
      <c r="K30" s="1"/>
      <c r="L30" s="79"/>
      <c r="M30" s="75"/>
      <c r="N30" s="1"/>
      <c r="O30" s="1"/>
      <c r="P30" s="271"/>
      <c r="Q30" s="240"/>
      <c r="R30" s="263"/>
      <c r="S30" s="239"/>
      <c r="T30" s="237"/>
      <c r="U30" s="243"/>
      <c r="V30" s="240">
        <v>49</v>
      </c>
      <c r="W30" s="241">
        <v>6.2253</v>
      </c>
      <c r="X30" s="264">
        <v>2894.774</v>
      </c>
      <c r="Y30" s="237">
        <v>48</v>
      </c>
      <c r="Z30" s="237">
        <v>7.2956</v>
      </c>
      <c r="AA30" s="243">
        <v>2138.268</v>
      </c>
      <c r="AB30" s="239">
        <v>46</v>
      </c>
      <c r="AC30" s="237">
        <v>1.983</v>
      </c>
      <c r="AD30" s="243">
        <v>525.219</v>
      </c>
      <c r="AE30" s="239">
        <v>113</v>
      </c>
      <c r="AF30" s="237">
        <v>13.8175</v>
      </c>
      <c r="AG30" s="243">
        <v>3793.658</v>
      </c>
      <c r="AH30" s="245">
        <v>222</v>
      </c>
      <c r="AI30" s="246">
        <v>27.6897</v>
      </c>
      <c r="AJ30" s="265">
        <v>7985.707</v>
      </c>
      <c r="AK30" s="266">
        <v>57</v>
      </c>
      <c r="AL30" s="237">
        <v>2.2581</v>
      </c>
      <c r="AM30" s="243">
        <v>886.801</v>
      </c>
      <c r="AN30" s="75">
        <f t="shared" si="0"/>
        <v>1063</v>
      </c>
      <c r="AO30" s="1">
        <f t="shared" si="1"/>
        <v>108.8128</v>
      </c>
      <c r="AP30" s="1">
        <f t="shared" si="2"/>
        <v>35112.406</v>
      </c>
      <c r="AQ30" s="44" t="s">
        <v>23</v>
      </c>
      <c r="AR30" s="394" t="s">
        <v>41</v>
      </c>
      <c r="AS30" s="53"/>
      <c r="AT30" s="22"/>
    </row>
    <row r="31" spans="1:46" s="227" customFormat="1" ht="18.75">
      <c r="A31" s="50"/>
      <c r="B31" s="395"/>
      <c r="C31" s="70" t="s">
        <v>24</v>
      </c>
      <c r="D31" s="251"/>
      <c r="E31" s="252"/>
      <c r="F31" s="253"/>
      <c r="G31" s="254"/>
      <c r="H31" s="252"/>
      <c r="I31" s="253"/>
      <c r="J31" s="77"/>
      <c r="K31" s="2"/>
      <c r="L31" s="80"/>
      <c r="M31" s="77"/>
      <c r="N31" s="2"/>
      <c r="O31" s="2"/>
      <c r="P31" s="272"/>
      <c r="Q31" s="255"/>
      <c r="R31" s="257"/>
      <c r="S31" s="254"/>
      <c r="T31" s="252"/>
      <c r="U31" s="253"/>
      <c r="V31" s="255"/>
      <c r="W31" s="256"/>
      <c r="X31" s="258"/>
      <c r="Y31" s="252"/>
      <c r="Z31" s="252"/>
      <c r="AA31" s="253"/>
      <c r="AB31" s="254"/>
      <c r="AC31" s="252"/>
      <c r="AD31" s="253"/>
      <c r="AE31" s="254"/>
      <c r="AF31" s="252"/>
      <c r="AG31" s="253"/>
      <c r="AH31" s="259"/>
      <c r="AI31" s="260"/>
      <c r="AJ31" s="261"/>
      <c r="AK31" s="262"/>
      <c r="AL31" s="252"/>
      <c r="AM31" s="253"/>
      <c r="AN31" s="77">
        <f t="shared" si="0"/>
        <v>0</v>
      </c>
      <c r="AO31" s="2">
        <f t="shared" si="1"/>
        <v>0</v>
      </c>
      <c r="AP31" s="2">
        <f t="shared" si="2"/>
        <v>0</v>
      </c>
      <c r="AQ31" s="51" t="s">
        <v>24</v>
      </c>
      <c r="AR31" s="395"/>
      <c r="AS31" s="52"/>
      <c r="AT31" s="22"/>
    </row>
    <row r="32" spans="1:46" s="227" customFormat="1" ht="18.75">
      <c r="A32" s="46" t="s">
        <v>42</v>
      </c>
      <c r="B32" s="394" t="s">
        <v>43</v>
      </c>
      <c r="C32" s="69" t="s">
        <v>23</v>
      </c>
      <c r="D32" s="236">
        <v>95</v>
      </c>
      <c r="E32" s="237">
        <v>1704.3665</v>
      </c>
      <c r="F32" s="238">
        <v>78997.795</v>
      </c>
      <c r="G32" s="239">
        <v>9</v>
      </c>
      <c r="H32" s="237">
        <v>40.7766</v>
      </c>
      <c r="I32" s="243">
        <v>3395.209</v>
      </c>
      <c r="J32" s="75"/>
      <c r="K32" s="1"/>
      <c r="L32" s="79"/>
      <c r="M32" s="75"/>
      <c r="N32" s="1"/>
      <c r="O32" s="1"/>
      <c r="P32" s="271"/>
      <c r="Q32" s="240"/>
      <c r="R32" s="263"/>
      <c r="S32" s="239"/>
      <c r="T32" s="237"/>
      <c r="U32" s="243"/>
      <c r="V32" s="240"/>
      <c r="W32" s="241"/>
      <c r="X32" s="264"/>
      <c r="Y32" s="237">
        <v>36</v>
      </c>
      <c r="Z32" s="237">
        <v>573.9374</v>
      </c>
      <c r="AA32" s="243">
        <v>82575.693</v>
      </c>
      <c r="AB32" s="239">
        <v>25</v>
      </c>
      <c r="AC32" s="237">
        <v>196.2531</v>
      </c>
      <c r="AD32" s="243">
        <v>29150.765</v>
      </c>
      <c r="AE32" s="239">
        <v>86</v>
      </c>
      <c r="AF32" s="237">
        <v>187.7012</v>
      </c>
      <c r="AG32" s="243">
        <v>22822.479</v>
      </c>
      <c r="AH32" s="245">
        <v>158</v>
      </c>
      <c r="AI32" s="246">
        <v>729.1934</v>
      </c>
      <c r="AJ32" s="265">
        <v>74867.728</v>
      </c>
      <c r="AK32" s="266">
        <v>116</v>
      </c>
      <c r="AL32" s="237">
        <v>1927.8444</v>
      </c>
      <c r="AM32" s="243">
        <v>87959.238</v>
      </c>
      <c r="AN32" s="75">
        <f t="shared" si="0"/>
        <v>525</v>
      </c>
      <c r="AO32" s="1">
        <f t="shared" si="1"/>
        <v>5360.0725999999995</v>
      </c>
      <c r="AP32" s="1">
        <f t="shared" si="2"/>
        <v>379768.907</v>
      </c>
      <c r="AQ32" s="44" t="s">
        <v>23</v>
      </c>
      <c r="AR32" s="394" t="s">
        <v>43</v>
      </c>
      <c r="AS32" s="45" t="s">
        <v>42</v>
      </c>
      <c r="AT32" s="22"/>
    </row>
    <row r="33" spans="1:46" s="227" customFormat="1" ht="18.75">
      <c r="A33" s="46" t="s">
        <v>44</v>
      </c>
      <c r="B33" s="395"/>
      <c r="C33" s="70" t="s">
        <v>24</v>
      </c>
      <c r="D33" s="251"/>
      <c r="E33" s="252"/>
      <c r="F33" s="253"/>
      <c r="G33" s="254"/>
      <c r="H33" s="252"/>
      <c r="I33" s="253"/>
      <c r="J33" s="77"/>
      <c r="K33" s="2"/>
      <c r="L33" s="80"/>
      <c r="M33" s="77"/>
      <c r="N33" s="2"/>
      <c r="O33" s="2"/>
      <c r="P33" s="272"/>
      <c r="Q33" s="255"/>
      <c r="R33" s="257"/>
      <c r="S33" s="254"/>
      <c r="T33" s="252"/>
      <c r="U33" s="253"/>
      <c r="V33" s="255"/>
      <c r="W33" s="256"/>
      <c r="X33" s="258"/>
      <c r="Y33" s="252"/>
      <c r="Z33" s="252"/>
      <c r="AA33" s="253"/>
      <c r="AB33" s="254"/>
      <c r="AC33" s="252"/>
      <c r="AD33" s="253"/>
      <c r="AE33" s="254"/>
      <c r="AF33" s="252"/>
      <c r="AG33" s="253"/>
      <c r="AH33" s="259"/>
      <c r="AI33" s="260"/>
      <c r="AJ33" s="261"/>
      <c r="AK33" s="262"/>
      <c r="AL33" s="252"/>
      <c r="AM33" s="253"/>
      <c r="AN33" s="77">
        <f t="shared" si="0"/>
        <v>0</v>
      </c>
      <c r="AO33" s="2">
        <f t="shared" si="1"/>
        <v>0</v>
      </c>
      <c r="AP33" s="2">
        <f t="shared" si="2"/>
        <v>0</v>
      </c>
      <c r="AQ33" s="48" t="s">
        <v>24</v>
      </c>
      <c r="AR33" s="395"/>
      <c r="AS33" s="45" t="s">
        <v>44</v>
      </c>
      <c r="AT33" s="22"/>
    </row>
    <row r="34" spans="1:46" s="227" customFormat="1" ht="18.75">
      <c r="A34" s="46" t="s">
        <v>25</v>
      </c>
      <c r="B34" s="394" t="s">
        <v>45</v>
      </c>
      <c r="C34" s="69" t="s">
        <v>23</v>
      </c>
      <c r="D34" s="236"/>
      <c r="E34" s="237"/>
      <c r="F34" s="243"/>
      <c r="G34" s="239"/>
      <c r="H34" s="237"/>
      <c r="I34" s="243"/>
      <c r="J34" s="75"/>
      <c r="K34" s="1"/>
      <c r="L34" s="76"/>
      <c r="M34" s="75"/>
      <c r="N34" s="1"/>
      <c r="O34" s="1"/>
      <c r="P34" s="271"/>
      <c r="Q34" s="240"/>
      <c r="R34" s="263"/>
      <c r="S34" s="239"/>
      <c r="T34" s="237"/>
      <c r="U34" s="243"/>
      <c r="V34" s="240"/>
      <c r="W34" s="241"/>
      <c r="X34" s="264"/>
      <c r="Y34" s="237"/>
      <c r="Z34" s="237"/>
      <c r="AA34" s="243"/>
      <c r="AB34" s="239"/>
      <c r="AC34" s="237"/>
      <c r="AD34" s="243"/>
      <c r="AE34" s="239"/>
      <c r="AF34" s="237"/>
      <c r="AG34" s="243"/>
      <c r="AH34" s="245"/>
      <c r="AI34" s="246"/>
      <c r="AJ34" s="265"/>
      <c r="AK34" s="266"/>
      <c r="AL34" s="237"/>
      <c r="AM34" s="243"/>
      <c r="AN34" s="75">
        <f t="shared" si="0"/>
        <v>0</v>
      </c>
      <c r="AO34" s="1">
        <f t="shared" si="1"/>
        <v>0</v>
      </c>
      <c r="AP34" s="1">
        <f t="shared" si="2"/>
        <v>0</v>
      </c>
      <c r="AQ34" s="44" t="s">
        <v>23</v>
      </c>
      <c r="AR34" s="394" t="s">
        <v>45</v>
      </c>
      <c r="AS34" s="45" t="s">
        <v>25</v>
      </c>
      <c r="AT34" s="22"/>
    </row>
    <row r="35" spans="1:46" s="227" customFormat="1" ht="18.75">
      <c r="A35" s="50" t="s">
        <v>27</v>
      </c>
      <c r="B35" s="395"/>
      <c r="C35" s="70" t="s">
        <v>24</v>
      </c>
      <c r="D35" s="251"/>
      <c r="E35" s="252"/>
      <c r="F35" s="253"/>
      <c r="G35" s="254"/>
      <c r="H35" s="252"/>
      <c r="I35" s="253"/>
      <c r="J35" s="77"/>
      <c r="K35" s="2"/>
      <c r="L35" s="80"/>
      <c r="M35" s="77"/>
      <c r="N35" s="2"/>
      <c r="O35" s="2"/>
      <c r="P35" s="272"/>
      <c r="Q35" s="255"/>
      <c r="R35" s="257"/>
      <c r="S35" s="254"/>
      <c r="T35" s="252"/>
      <c r="U35" s="253"/>
      <c r="V35" s="255"/>
      <c r="W35" s="256"/>
      <c r="X35" s="258"/>
      <c r="Y35" s="252"/>
      <c r="Z35" s="252"/>
      <c r="AA35" s="253"/>
      <c r="AB35" s="254"/>
      <c r="AC35" s="252"/>
      <c r="AD35" s="253"/>
      <c r="AE35" s="254"/>
      <c r="AF35" s="252"/>
      <c r="AG35" s="253"/>
      <c r="AH35" s="259"/>
      <c r="AI35" s="260"/>
      <c r="AJ35" s="261"/>
      <c r="AK35" s="262"/>
      <c r="AL35" s="252"/>
      <c r="AM35" s="253"/>
      <c r="AN35" s="77">
        <f t="shared" si="0"/>
        <v>0</v>
      </c>
      <c r="AO35" s="2">
        <f t="shared" si="1"/>
        <v>0</v>
      </c>
      <c r="AP35" s="2">
        <f t="shared" si="2"/>
        <v>0</v>
      </c>
      <c r="AQ35" s="51" t="s">
        <v>24</v>
      </c>
      <c r="AR35" s="395"/>
      <c r="AS35" s="52" t="s">
        <v>27</v>
      </c>
      <c r="AT35" s="22"/>
    </row>
    <row r="36" spans="1:46" s="227" customFormat="1" ht="18.75">
      <c r="A36" s="46" t="s">
        <v>46</v>
      </c>
      <c r="B36" s="394" t="s">
        <v>47</v>
      </c>
      <c r="C36" s="69" t="s">
        <v>23</v>
      </c>
      <c r="D36" s="236"/>
      <c r="E36" s="237"/>
      <c r="F36" s="243"/>
      <c r="G36" s="239">
        <v>3</v>
      </c>
      <c r="H36" s="237">
        <v>1.427</v>
      </c>
      <c r="I36" s="243">
        <v>62.245</v>
      </c>
      <c r="J36" s="75"/>
      <c r="K36" s="1"/>
      <c r="L36" s="79"/>
      <c r="M36" s="75"/>
      <c r="N36" s="1"/>
      <c r="O36" s="1"/>
      <c r="P36" s="271"/>
      <c r="Q36" s="240"/>
      <c r="R36" s="263"/>
      <c r="S36" s="239"/>
      <c r="T36" s="237"/>
      <c r="U36" s="243"/>
      <c r="V36" s="240"/>
      <c r="W36" s="241"/>
      <c r="X36" s="264"/>
      <c r="Y36" s="237"/>
      <c r="Z36" s="237"/>
      <c r="AA36" s="243"/>
      <c r="AB36" s="239"/>
      <c r="AC36" s="237"/>
      <c r="AD36" s="243"/>
      <c r="AE36" s="239"/>
      <c r="AF36" s="237"/>
      <c r="AG36" s="243"/>
      <c r="AH36" s="245"/>
      <c r="AI36" s="246"/>
      <c r="AJ36" s="265"/>
      <c r="AK36" s="266"/>
      <c r="AL36" s="237"/>
      <c r="AM36" s="243"/>
      <c r="AN36" s="75">
        <f t="shared" si="0"/>
        <v>3</v>
      </c>
      <c r="AO36" s="1">
        <f t="shared" si="1"/>
        <v>1.427</v>
      </c>
      <c r="AP36" s="1">
        <f t="shared" si="2"/>
        <v>62.245</v>
      </c>
      <c r="AQ36" s="44" t="s">
        <v>23</v>
      </c>
      <c r="AR36" s="394" t="s">
        <v>47</v>
      </c>
      <c r="AS36" s="45" t="s">
        <v>46</v>
      </c>
      <c r="AT36" s="22"/>
    </row>
    <row r="37" spans="1:46" s="227" customFormat="1" ht="18.75">
      <c r="A37" s="46" t="s">
        <v>25</v>
      </c>
      <c r="B37" s="395"/>
      <c r="C37" s="70" t="s">
        <v>24</v>
      </c>
      <c r="D37" s="251"/>
      <c r="E37" s="252"/>
      <c r="F37" s="253"/>
      <c r="G37" s="254"/>
      <c r="H37" s="252"/>
      <c r="I37" s="253"/>
      <c r="J37" s="77"/>
      <c r="K37" s="2"/>
      <c r="L37" s="80"/>
      <c r="M37" s="77"/>
      <c r="N37" s="2"/>
      <c r="O37" s="2"/>
      <c r="P37" s="272"/>
      <c r="Q37" s="255"/>
      <c r="R37" s="257"/>
      <c r="S37" s="254"/>
      <c r="T37" s="252"/>
      <c r="U37" s="253"/>
      <c r="V37" s="255"/>
      <c r="W37" s="256"/>
      <c r="X37" s="258"/>
      <c r="Y37" s="252"/>
      <c r="Z37" s="252"/>
      <c r="AA37" s="253"/>
      <c r="AB37" s="254"/>
      <c r="AC37" s="252"/>
      <c r="AD37" s="253"/>
      <c r="AE37" s="254"/>
      <c r="AF37" s="252"/>
      <c r="AG37" s="253"/>
      <c r="AH37" s="259"/>
      <c r="AI37" s="260"/>
      <c r="AJ37" s="261"/>
      <c r="AK37" s="262"/>
      <c r="AL37" s="252"/>
      <c r="AM37" s="253"/>
      <c r="AN37" s="77">
        <f t="shared" si="0"/>
        <v>0</v>
      </c>
      <c r="AO37" s="2">
        <f t="shared" si="1"/>
        <v>0</v>
      </c>
      <c r="AP37" s="2">
        <f t="shared" si="2"/>
        <v>0</v>
      </c>
      <c r="AQ37" s="48" t="s">
        <v>24</v>
      </c>
      <c r="AR37" s="395"/>
      <c r="AS37" s="45" t="s">
        <v>25</v>
      </c>
      <c r="AT37" s="22"/>
    </row>
    <row r="38" spans="1:46" s="227" customFormat="1" ht="18.75">
      <c r="A38" s="46" t="s">
        <v>27</v>
      </c>
      <c r="B38" s="394" t="s">
        <v>48</v>
      </c>
      <c r="C38" s="69" t="s">
        <v>23</v>
      </c>
      <c r="D38" s="236"/>
      <c r="E38" s="237"/>
      <c r="F38" s="243"/>
      <c r="G38" s="239"/>
      <c r="H38" s="237"/>
      <c r="I38" s="243"/>
      <c r="J38" s="75"/>
      <c r="K38" s="1"/>
      <c r="L38" s="79"/>
      <c r="M38" s="75"/>
      <c r="N38" s="1"/>
      <c r="O38" s="1"/>
      <c r="P38" s="271"/>
      <c r="Q38" s="240"/>
      <c r="R38" s="263"/>
      <c r="S38" s="239"/>
      <c r="T38" s="237"/>
      <c r="U38" s="243"/>
      <c r="V38" s="240"/>
      <c r="W38" s="241"/>
      <c r="X38" s="264"/>
      <c r="Y38" s="237"/>
      <c r="Z38" s="237"/>
      <c r="AA38" s="243"/>
      <c r="AB38" s="239"/>
      <c r="AC38" s="237"/>
      <c r="AD38" s="243"/>
      <c r="AE38" s="239"/>
      <c r="AF38" s="237"/>
      <c r="AG38" s="243"/>
      <c r="AH38" s="245"/>
      <c r="AI38" s="246"/>
      <c r="AJ38" s="265"/>
      <c r="AK38" s="266"/>
      <c r="AL38" s="237"/>
      <c r="AM38" s="243"/>
      <c r="AN38" s="75">
        <f t="shared" si="0"/>
        <v>0</v>
      </c>
      <c r="AO38" s="1">
        <f t="shared" si="1"/>
        <v>0</v>
      </c>
      <c r="AP38" s="1">
        <f t="shared" si="2"/>
        <v>0</v>
      </c>
      <c r="AQ38" s="44" t="s">
        <v>23</v>
      </c>
      <c r="AR38" s="394" t="s">
        <v>48</v>
      </c>
      <c r="AS38" s="45" t="s">
        <v>27</v>
      </c>
      <c r="AT38" s="22"/>
    </row>
    <row r="39" spans="1:46" s="227" customFormat="1" ht="18.75">
      <c r="A39" s="50" t="s">
        <v>49</v>
      </c>
      <c r="B39" s="395"/>
      <c r="C39" s="70" t="s">
        <v>24</v>
      </c>
      <c r="D39" s="251"/>
      <c r="E39" s="252"/>
      <c r="F39" s="253"/>
      <c r="G39" s="254"/>
      <c r="H39" s="252"/>
      <c r="I39" s="253"/>
      <c r="J39" s="77"/>
      <c r="K39" s="2"/>
      <c r="L39" s="80"/>
      <c r="M39" s="77"/>
      <c r="N39" s="2"/>
      <c r="O39" s="2"/>
      <c r="P39" s="272"/>
      <c r="Q39" s="255"/>
      <c r="R39" s="257"/>
      <c r="S39" s="254"/>
      <c r="T39" s="252"/>
      <c r="U39" s="253"/>
      <c r="V39" s="255"/>
      <c r="W39" s="256"/>
      <c r="X39" s="258"/>
      <c r="Y39" s="252"/>
      <c r="Z39" s="252"/>
      <c r="AA39" s="253"/>
      <c r="AB39" s="254"/>
      <c r="AC39" s="252"/>
      <c r="AD39" s="253"/>
      <c r="AE39" s="254"/>
      <c r="AF39" s="252"/>
      <c r="AG39" s="253"/>
      <c r="AH39" s="259"/>
      <c r="AI39" s="260"/>
      <c r="AJ39" s="261"/>
      <c r="AK39" s="262"/>
      <c r="AL39" s="252"/>
      <c r="AM39" s="253"/>
      <c r="AN39" s="77">
        <f t="shared" si="0"/>
        <v>0</v>
      </c>
      <c r="AO39" s="2">
        <f aca="true" t="shared" si="3" ref="AO39:AP70">+E39+H39+K39+N39+Q39+T39+W39+Z39+AC39+AF39+AI39+AL39</f>
        <v>0</v>
      </c>
      <c r="AP39" s="2">
        <f t="shared" si="2"/>
        <v>0</v>
      </c>
      <c r="AQ39" s="51" t="s">
        <v>24</v>
      </c>
      <c r="AR39" s="395"/>
      <c r="AS39" s="52" t="s">
        <v>49</v>
      </c>
      <c r="AT39" s="22"/>
    </row>
    <row r="40" spans="1:46" s="227" customFormat="1" ht="18.75">
      <c r="A40" s="46"/>
      <c r="B40" s="394" t="s">
        <v>50</v>
      </c>
      <c r="C40" s="69" t="s">
        <v>23</v>
      </c>
      <c r="D40" s="236"/>
      <c r="E40" s="237"/>
      <c r="F40" s="243"/>
      <c r="G40" s="239"/>
      <c r="H40" s="237"/>
      <c r="I40" s="243"/>
      <c r="J40" s="75"/>
      <c r="K40" s="1"/>
      <c r="L40" s="79"/>
      <c r="M40" s="75"/>
      <c r="N40" s="1"/>
      <c r="O40" s="1"/>
      <c r="P40" s="271"/>
      <c r="Q40" s="240"/>
      <c r="R40" s="263"/>
      <c r="S40" s="239"/>
      <c r="T40" s="237"/>
      <c r="U40" s="243"/>
      <c r="V40" s="240"/>
      <c r="W40" s="241"/>
      <c r="X40" s="264"/>
      <c r="Y40" s="237"/>
      <c r="Z40" s="237"/>
      <c r="AA40" s="243"/>
      <c r="AB40" s="239"/>
      <c r="AC40" s="237"/>
      <c r="AD40" s="243"/>
      <c r="AE40" s="239"/>
      <c r="AF40" s="237"/>
      <c r="AG40" s="238"/>
      <c r="AH40" s="245"/>
      <c r="AI40" s="246"/>
      <c r="AJ40" s="247"/>
      <c r="AK40" s="266"/>
      <c r="AL40" s="237"/>
      <c r="AM40" s="243"/>
      <c r="AN40" s="75">
        <f t="shared" si="0"/>
        <v>0</v>
      </c>
      <c r="AO40" s="1">
        <f t="shared" si="3"/>
        <v>0</v>
      </c>
      <c r="AP40" s="1">
        <f t="shared" si="2"/>
        <v>0</v>
      </c>
      <c r="AQ40" s="44" t="s">
        <v>23</v>
      </c>
      <c r="AR40" s="394" t="s">
        <v>50</v>
      </c>
      <c r="AS40" s="45"/>
      <c r="AT40" s="22"/>
    </row>
    <row r="41" spans="1:46" s="227" customFormat="1" ht="18.75">
      <c r="A41" s="46" t="s">
        <v>51</v>
      </c>
      <c r="B41" s="395"/>
      <c r="C41" s="70" t="s">
        <v>24</v>
      </c>
      <c r="D41" s="251"/>
      <c r="E41" s="252"/>
      <c r="F41" s="253"/>
      <c r="G41" s="254"/>
      <c r="H41" s="252"/>
      <c r="I41" s="253"/>
      <c r="J41" s="77"/>
      <c r="K41" s="2"/>
      <c r="L41" s="80"/>
      <c r="M41" s="77"/>
      <c r="N41" s="2"/>
      <c r="O41" s="2"/>
      <c r="P41" s="272"/>
      <c r="Q41" s="255"/>
      <c r="R41" s="257"/>
      <c r="S41" s="254"/>
      <c r="T41" s="252"/>
      <c r="U41" s="253"/>
      <c r="V41" s="255"/>
      <c r="W41" s="256"/>
      <c r="X41" s="258"/>
      <c r="Y41" s="252"/>
      <c r="Z41" s="252"/>
      <c r="AA41" s="253"/>
      <c r="AB41" s="254"/>
      <c r="AC41" s="252"/>
      <c r="AD41" s="253"/>
      <c r="AE41" s="254"/>
      <c r="AF41" s="252"/>
      <c r="AG41" s="253"/>
      <c r="AH41" s="259"/>
      <c r="AI41" s="260"/>
      <c r="AJ41" s="261"/>
      <c r="AK41" s="262"/>
      <c r="AL41" s="252"/>
      <c r="AM41" s="253"/>
      <c r="AN41" s="77">
        <f t="shared" si="0"/>
        <v>0</v>
      </c>
      <c r="AO41" s="2">
        <f t="shared" si="3"/>
        <v>0</v>
      </c>
      <c r="AP41" s="2">
        <f t="shared" si="2"/>
        <v>0</v>
      </c>
      <c r="AQ41" s="48" t="s">
        <v>24</v>
      </c>
      <c r="AR41" s="395"/>
      <c r="AS41" s="45" t="s">
        <v>51</v>
      </c>
      <c r="AT41" s="22"/>
    </row>
    <row r="42" spans="1:46" s="227" customFormat="1" ht="18.75">
      <c r="A42" s="46"/>
      <c r="B42" s="394" t="s">
        <v>52</v>
      </c>
      <c r="C42" s="69" t="s">
        <v>23</v>
      </c>
      <c r="D42" s="236"/>
      <c r="E42" s="237"/>
      <c r="F42" s="243"/>
      <c r="G42" s="239"/>
      <c r="H42" s="237"/>
      <c r="I42" s="243"/>
      <c r="J42" s="75"/>
      <c r="K42" s="1"/>
      <c r="L42" s="79"/>
      <c r="M42" s="75"/>
      <c r="N42" s="1"/>
      <c r="O42" s="1"/>
      <c r="P42" s="271"/>
      <c r="Q42" s="240"/>
      <c r="R42" s="263"/>
      <c r="S42" s="239"/>
      <c r="T42" s="237"/>
      <c r="U42" s="243"/>
      <c r="V42" s="240"/>
      <c r="W42" s="241"/>
      <c r="X42" s="264"/>
      <c r="Y42" s="237"/>
      <c r="Z42" s="237"/>
      <c r="AA42" s="243"/>
      <c r="AB42" s="239"/>
      <c r="AC42" s="237"/>
      <c r="AD42" s="243"/>
      <c r="AE42" s="239"/>
      <c r="AF42" s="237"/>
      <c r="AG42" s="243"/>
      <c r="AH42" s="245"/>
      <c r="AI42" s="246"/>
      <c r="AJ42" s="265"/>
      <c r="AK42" s="266"/>
      <c r="AL42" s="237"/>
      <c r="AM42" s="243"/>
      <c r="AN42" s="75">
        <f t="shared" si="0"/>
        <v>0</v>
      </c>
      <c r="AO42" s="1">
        <f t="shared" si="3"/>
        <v>0</v>
      </c>
      <c r="AP42" s="1">
        <f t="shared" si="2"/>
        <v>0</v>
      </c>
      <c r="AQ42" s="44" t="s">
        <v>23</v>
      </c>
      <c r="AR42" s="394" t="s">
        <v>52</v>
      </c>
      <c r="AS42" s="45"/>
      <c r="AT42" s="22"/>
    </row>
    <row r="43" spans="1:46" s="227" customFormat="1" ht="18.75">
      <c r="A43" s="46" t="s">
        <v>53</v>
      </c>
      <c r="B43" s="395"/>
      <c r="C43" s="70" t="s">
        <v>24</v>
      </c>
      <c r="D43" s="251"/>
      <c r="E43" s="252"/>
      <c r="F43" s="253"/>
      <c r="G43" s="254"/>
      <c r="H43" s="252"/>
      <c r="I43" s="253"/>
      <c r="J43" s="77"/>
      <c r="K43" s="2"/>
      <c r="L43" s="80"/>
      <c r="M43" s="77"/>
      <c r="N43" s="2"/>
      <c r="O43" s="2"/>
      <c r="P43" s="272"/>
      <c r="Q43" s="255"/>
      <c r="R43" s="257"/>
      <c r="S43" s="254"/>
      <c r="T43" s="252"/>
      <c r="U43" s="253"/>
      <c r="V43" s="255"/>
      <c r="W43" s="256"/>
      <c r="X43" s="258"/>
      <c r="Y43" s="252"/>
      <c r="Z43" s="252"/>
      <c r="AA43" s="253"/>
      <c r="AB43" s="254"/>
      <c r="AC43" s="252"/>
      <c r="AD43" s="253"/>
      <c r="AE43" s="254"/>
      <c r="AF43" s="252"/>
      <c r="AG43" s="253"/>
      <c r="AH43" s="259"/>
      <c r="AI43" s="260"/>
      <c r="AJ43" s="261"/>
      <c r="AK43" s="262"/>
      <c r="AL43" s="252"/>
      <c r="AM43" s="253"/>
      <c r="AN43" s="77">
        <f t="shared" si="0"/>
        <v>0</v>
      </c>
      <c r="AO43" s="2">
        <f t="shared" si="3"/>
        <v>0</v>
      </c>
      <c r="AP43" s="2">
        <f t="shared" si="2"/>
        <v>0</v>
      </c>
      <c r="AQ43" s="44" t="s">
        <v>24</v>
      </c>
      <c r="AR43" s="395"/>
      <c r="AS43" s="45" t="s">
        <v>53</v>
      </c>
      <c r="AT43" s="22"/>
    </row>
    <row r="44" spans="1:46" s="227" customFormat="1" ht="18.75">
      <c r="A44" s="46"/>
      <c r="B44" s="394" t="s">
        <v>54</v>
      </c>
      <c r="C44" s="69" t="s">
        <v>23</v>
      </c>
      <c r="D44" s="236"/>
      <c r="E44" s="237"/>
      <c r="F44" s="238"/>
      <c r="G44" s="239"/>
      <c r="H44" s="237"/>
      <c r="I44" s="243"/>
      <c r="J44" s="75"/>
      <c r="K44" s="1"/>
      <c r="L44" s="79"/>
      <c r="M44" s="75"/>
      <c r="N44" s="1"/>
      <c r="O44" s="1"/>
      <c r="P44" s="271"/>
      <c r="Q44" s="240"/>
      <c r="R44" s="263"/>
      <c r="S44" s="239"/>
      <c r="T44" s="237"/>
      <c r="U44" s="243"/>
      <c r="V44" s="240"/>
      <c r="W44" s="241"/>
      <c r="X44" s="264"/>
      <c r="Y44" s="237"/>
      <c r="Z44" s="237"/>
      <c r="AA44" s="243"/>
      <c r="AB44" s="239"/>
      <c r="AC44" s="237"/>
      <c r="AD44" s="243"/>
      <c r="AE44" s="239"/>
      <c r="AF44" s="237"/>
      <c r="AG44" s="243"/>
      <c r="AH44" s="245"/>
      <c r="AI44" s="246"/>
      <c r="AJ44" s="265"/>
      <c r="AK44" s="266"/>
      <c r="AL44" s="237"/>
      <c r="AM44" s="243"/>
      <c r="AN44" s="75">
        <f t="shared" si="0"/>
        <v>0</v>
      </c>
      <c r="AO44" s="1">
        <f t="shared" si="3"/>
        <v>0</v>
      </c>
      <c r="AP44" s="1">
        <f t="shared" si="2"/>
        <v>0</v>
      </c>
      <c r="AQ44" s="54" t="s">
        <v>23</v>
      </c>
      <c r="AR44" s="394" t="s">
        <v>54</v>
      </c>
      <c r="AS44" s="45"/>
      <c r="AT44" s="22"/>
    </row>
    <row r="45" spans="1:46" s="227" customFormat="1" ht="18.75">
      <c r="A45" s="46" t="s">
        <v>27</v>
      </c>
      <c r="B45" s="395"/>
      <c r="C45" s="70" t="s">
        <v>24</v>
      </c>
      <c r="D45" s="251"/>
      <c r="E45" s="252"/>
      <c r="F45" s="253"/>
      <c r="G45" s="254"/>
      <c r="H45" s="252"/>
      <c r="I45" s="253"/>
      <c r="J45" s="77"/>
      <c r="K45" s="2"/>
      <c r="L45" s="80"/>
      <c r="M45" s="77"/>
      <c r="N45" s="2"/>
      <c r="O45" s="2"/>
      <c r="P45" s="272"/>
      <c r="Q45" s="255"/>
      <c r="R45" s="257"/>
      <c r="S45" s="254"/>
      <c r="T45" s="252"/>
      <c r="U45" s="253"/>
      <c r="V45" s="255"/>
      <c r="W45" s="256"/>
      <c r="X45" s="258"/>
      <c r="Y45" s="252"/>
      <c r="Z45" s="252"/>
      <c r="AA45" s="253"/>
      <c r="AB45" s="254"/>
      <c r="AC45" s="252"/>
      <c r="AD45" s="253"/>
      <c r="AE45" s="254"/>
      <c r="AF45" s="252"/>
      <c r="AG45" s="253"/>
      <c r="AH45" s="259"/>
      <c r="AI45" s="260"/>
      <c r="AJ45" s="261"/>
      <c r="AK45" s="262"/>
      <c r="AL45" s="252"/>
      <c r="AM45" s="253"/>
      <c r="AN45" s="77">
        <f t="shared" si="0"/>
        <v>0</v>
      </c>
      <c r="AO45" s="2">
        <f t="shared" si="3"/>
        <v>0</v>
      </c>
      <c r="AP45" s="2">
        <f t="shared" si="2"/>
        <v>0</v>
      </c>
      <c r="AQ45" s="48" t="s">
        <v>24</v>
      </c>
      <c r="AR45" s="395"/>
      <c r="AS45" s="55" t="s">
        <v>27</v>
      </c>
      <c r="AT45" s="22"/>
    </row>
    <row r="46" spans="1:46" s="227" customFormat="1" ht="18.75">
      <c r="A46" s="46"/>
      <c r="B46" s="394" t="s">
        <v>55</v>
      </c>
      <c r="C46" s="69" t="s">
        <v>23</v>
      </c>
      <c r="D46" s="236"/>
      <c r="E46" s="237"/>
      <c r="F46" s="243"/>
      <c r="G46" s="239"/>
      <c r="H46" s="237"/>
      <c r="I46" s="243"/>
      <c r="J46" s="75"/>
      <c r="K46" s="1"/>
      <c r="L46" s="79"/>
      <c r="M46" s="75"/>
      <c r="N46" s="1"/>
      <c r="O46" s="1"/>
      <c r="P46" s="271"/>
      <c r="Q46" s="240"/>
      <c r="R46" s="263"/>
      <c r="S46" s="239"/>
      <c r="T46" s="237"/>
      <c r="U46" s="243"/>
      <c r="V46" s="240"/>
      <c r="W46" s="241"/>
      <c r="X46" s="264"/>
      <c r="Y46" s="237"/>
      <c r="Z46" s="237"/>
      <c r="AA46" s="243"/>
      <c r="AB46" s="239"/>
      <c r="AC46" s="237"/>
      <c r="AD46" s="238"/>
      <c r="AE46" s="239"/>
      <c r="AF46" s="237"/>
      <c r="AG46" s="243"/>
      <c r="AH46" s="245"/>
      <c r="AI46" s="246"/>
      <c r="AJ46" s="247"/>
      <c r="AK46" s="266"/>
      <c r="AL46" s="237"/>
      <c r="AM46" s="243"/>
      <c r="AN46" s="75">
        <f t="shared" si="0"/>
        <v>0</v>
      </c>
      <c r="AO46" s="1">
        <f t="shared" si="3"/>
        <v>0</v>
      </c>
      <c r="AP46" s="1">
        <f t="shared" si="2"/>
        <v>0</v>
      </c>
      <c r="AQ46" s="44" t="s">
        <v>23</v>
      </c>
      <c r="AR46" s="394" t="s">
        <v>55</v>
      </c>
      <c r="AS46" s="55"/>
      <c r="AT46" s="22"/>
    </row>
    <row r="47" spans="1:46" s="227" customFormat="1" ht="18.75">
      <c r="A47" s="50"/>
      <c r="B47" s="395"/>
      <c r="C47" s="70" t="s">
        <v>24</v>
      </c>
      <c r="D47" s="251"/>
      <c r="E47" s="252"/>
      <c r="F47" s="253"/>
      <c r="G47" s="254"/>
      <c r="H47" s="252"/>
      <c r="I47" s="253"/>
      <c r="J47" s="77"/>
      <c r="K47" s="2"/>
      <c r="L47" s="80"/>
      <c r="M47" s="77"/>
      <c r="N47" s="2"/>
      <c r="O47" s="2"/>
      <c r="P47" s="273"/>
      <c r="Q47" s="255"/>
      <c r="R47" s="257"/>
      <c r="S47" s="254"/>
      <c r="T47" s="252"/>
      <c r="U47" s="253"/>
      <c r="V47" s="255"/>
      <c r="W47" s="256"/>
      <c r="X47" s="258"/>
      <c r="Y47" s="252"/>
      <c r="Z47" s="252"/>
      <c r="AA47" s="253"/>
      <c r="AB47" s="254"/>
      <c r="AC47" s="252"/>
      <c r="AD47" s="253"/>
      <c r="AE47" s="254"/>
      <c r="AF47" s="252"/>
      <c r="AG47" s="253"/>
      <c r="AH47" s="259"/>
      <c r="AI47" s="260"/>
      <c r="AJ47" s="261"/>
      <c r="AK47" s="262"/>
      <c r="AL47" s="252"/>
      <c r="AM47" s="253"/>
      <c r="AN47" s="77">
        <f t="shared" si="0"/>
        <v>0</v>
      </c>
      <c r="AO47" s="2">
        <f t="shared" si="3"/>
        <v>0</v>
      </c>
      <c r="AP47" s="2">
        <f t="shared" si="2"/>
        <v>0</v>
      </c>
      <c r="AQ47" s="51" t="s">
        <v>24</v>
      </c>
      <c r="AR47" s="395"/>
      <c r="AS47" s="56"/>
      <c r="AT47" s="22"/>
    </row>
    <row r="48" spans="1:46" s="227" customFormat="1" ht="18.75">
      <c r="A48" s="46"/>
      <c r="B48" s="394" t="s">
        <v>56</v>
      </c>
      <c r="C48" s="69" t="s">
        <v>23</v>
      </c>
      <c r="D48" s="236"/>
      <c r="E48" s="237"/>
      <c r="F48" s="243"/>
      <c r="G48" s="239"/>
      <c r="H48" s="237"/>
      <c r="I48" s="243"/>
      <c r="J48" s="75"/>
      <c r="K48" s="1"/>
      <c r="L48" s="79"/>
      <c r="M48" s="75"/>
      <c r="N48" s="1"/>
      <c r="O48" s="76"/>
      <c r="P48" s="240"/>
      <c r="Q48" s="241"/>
      <c r="R48" s="263"/>
      <c r="S48" s="239"/>
      <c r="T48" s="237"/>
      <c r="U48" s="243"/>
      <c r="V48" s="240">
        <v>12</v>
      </c>
      <c r="W48" s="241">
        <v>4.6325</v>
      </c>
      <c r="X48" s="244">
        <v>1715.753</v>
      </c>
      <c r="Y48" s="237">
        <v>70</v>
      </c>
      <c r="Z48" s="237">
        <v>24.928</v>
      </c>
      <c r="AA48" s="243">
        <v>9750.598</v>
      </c>
      <c r="AB48" s="239">
        <v>72</v>
      </c>
      <c r="AC48" s="237">
        <v>40.64</v>
      </c>
      <c r="AD48" s="243">
        <v>12132.115</v>
      </c>
      <c r="AE48" s="239">
        <v>41</v>
      </c>
      <c r="AF48" s="237">
        <v>19.953</v>
      </c>
      <c r="AG48" s="243">
        <v>8322.259</v>
      </c>
      <c r="AH48" s="245">
        <v>5</v>
      </c>
      <c r="AI48" s="246">
        <v>2.45</v>
      </c>
      <c r="AJ48" s="265">
        <v>732.638</v>
      </c>
      <c r="AK48" s="266">
        <v>16</v>
      </c>
      <c r="AL48" s="237">
        <v>2.84</v>
      </c>
      <c r="AM48" s="243">
        <v>2731.05</v>
      </c>
      <c r="AN48" s="75">
        <f t="shared" si="0"/>
        <v>216</v>
      </c>
      <c r="AO48" s="1">
        <f t="shared" si="3"/>
        <v>95.44350000000001</v>
      </c>
      <c r="AP48" s="1">
        <f t="shared" si="2"/>
        <v>35384.413</v>
      </c>
      <c r="AQ48" s="44" t="s">
        <v>23</v>
      </c>
      <c r="AR48" s="394" t="s">
        <v>56</v>
      </c>
      <c r="AS48" s="55"/>
      <c r="AT48" s="22"/>
    </row>
    <row r="49" spans="1:46" s="227" customFormat="1" ht="18.75">
      <c r="A49" s="46" t="s">
        <v>57</v>
      </c>
      <c r="B49" s="395"/>
      <c r="C49" s="70" t="s">
        <v>24</v>
      </c>
      <c r="D49" s="251"/>
      <c r="E49" s="252"/>
      <c r="F49" s="253"/>
      <c r="G49" s="254"/>
      <c r="H49" s="252"/>
      <c r="I49" s="253"/>
      <c r="J49" s="77"/>
      <c r="K49" s="2"/>
      <c r="L49" s="80"/>
      <c r="M49" s="77"/>
      <c r="N49" s="2"/>
      <c r="O49" s="80"/>
      <c r="P49" s="255"/>
      <c r="Q49" s="256"/>
      <c r="R49" s="257"/>
      <c r="S49" s="254"/>
      <c r="T49" s="252"/>
      <c r="U49" s="253"/>
      <c r="V49" s="255"/>
      <c r="W49" s="256"/>
      <c r="X49" s="258"/>
      <c r="Y49" s="252"/>
      <c r="Z49" s="252"/>
      <c r="AA49" s="274"/>
      <c r="AB49" s="275"/>
      <c r="AC49" s="252"/>
      <c r="AD49" s="253"/>
      <c r="AE49" s="254"/>
      <c r="AF49" s="252"/>
      <c r="AG49" s="253"/>
      <c r="AH49" s="259"/>
      <c r="AI49" s="260"/>
      <c r="AJ49" s="261"/>
      <c r="AK49" s="262"/>
      <c r="AL49" s="252"/>
      <c r="AM49" s="253"/>
      <c r="AN49" s="77">
        <f t="shared" si="0"/>
        <v>0</v>
      </c>
      <c r="AO49" s="2">
        <f t="shared" si="3"/>
        <v>0</v>
      </c>
      <c r="AP49" s="2">
        <f t="shared" si="2"/>
        <v>0</v>
      </c>
      <c r="AQ49" s="48" t="s">
        <v>24</v>
      </c>
      <c r="AR49" s="395"/>
      <c r="AS49" s="55" t="s">
        <v>57</v>
      </c>
      <c r="AT49" s="22"/>
    </row>
    <row r="50" spans="1:46" s="227" customFormat="1" ht="18.75">
      <c r="A50" s="46"/>
      <c r="B50" s="394" t="s">
        <v>58</v>
      </c>
      <c r="C50" s="69" t="s">
        <v>23</v>
      </c>
      <c r="D50" s="236"/>
      <c r="E50" s="237"/>
      <c r="F50" s="243"/>
      <c r="G50" s="239"/>
      <c r="H50" s="237"/>
      <c r="I50" s="243"/>
      <c r="J50" s="75"/>
      <c r="K50" s="1"/>
      <c r="L50" s="79"/>
      <c r="M50" s="75"/>
      <c r="N50" s="1"/>
      <c r="O50" s="79"/>
      <c r="P50" s="240"/>
      <c r="Q50" s="241"/>
      <c r="R50" s="263"/>
      <c r="S50" s="239"/>
      <c r="T50" s="237"/>
      <c r="U50" s="243"/>
      <c r="V50" s="240"/>
      <c r="W50" s="241"/>
      <c r="X50" s="264"/>
      <c r="Y50" s="237"/>
      <c r="Z50" s="276"/>
      <c r="AA50" s="277"/>
      <c r="AB50" s="278"/>
      <c r="AC50" s="239"/>
      <c r="AD50" s="243"/>
      <c r="AE50" s="239"/>
      <c r="AF50" s="237"/>
      <c r="AG50" s="243"/>
      <c r="AH50" s="245"/>
      <c r="AI50" s="246"/>
      <c r="AJ50" s="265"/>
      <c r="AK50" s="266"/>
      <c r="AL50" s="237"/>
      <c r="AM50" s="243"/>
      <c r="AN50" s="75">
        <f t="shared" si="0"/>
        <v>0</v>
      </c>
      <c r="AO50" s="1">
        <f t="shared" si="3"/>
        <v>0</v>
      </c>
      <c r="AP50" s="1">
        <f t="shared" si="2"/>
        <v>0</v>
      </c>
      <c r="AQ50" s="44" t="s">
        <v>23</v>
      </c>
      <c r="AR50" s="394" t="s">
        <v>58</v>
      </c>
      <c r="AS50" s="53"/>
      <c r="AT50" s="22"/>
    </row>
    <row r="51" spans="1:46" s="227" customFormat="1" ht="18.75">
      <c r="A51" s="46"/>
      <c r="B51" s="395"/>
      <c r="C51" s="70" t="s">
        <v>24</v>
      </c>
      <c r="D51" s="251"/>
      <c r="E51" s="252"/>
      <c r="F51" s="253"/>
      <c r="G51" s="254"/>
      <c r="H51" s="252"/>
      <c r="I51" s="253"/>
      <c r="J51" s="77"/>
      <c r="K51" s="2"/>
      <c r="L51" s="80"/>
      <c r="M51" s="77"/>
      <c r="N51" s="2"/>
      <c r="O51" s="80"/>
      <c r="P51" s="255"/>
      <c r="Q51" s="256"/>
      <c r="R51" s="257"/>
      <c r="S51" s="254"/>
      <c r="T51" s="252"/>
      <c r="U51" s="253"/>
      <c r="V51" s="255"/>
      <c r="W51" s="256"/>
      <c r="X51" s="258"/>
      <c r="Y51" s="252"/>
      <c r="Z51" s="279"/>
      <c r="AA51" s="280"/>
      <c r="AB51" s="281"/>
      <c r="AC51" s="254"/>
      <c r="AD51" s="253"/>
      <c r="AE51" s="254"/>
      <c r="AF51" s="252"/>
      <c r="AG51" s="253"/>
      <c r="AH51" s="259"/>
      <c r="AI51" s="260"/>
      <c r="AJ51" s="261"/>
      <c r="AK51" s="262"/>
      <c r="AL51" s="252"/>
      <c r="AM51" s="253"/>
      <c r="AN51" s="77">
        <f t="shared" si="0"/>
        <v>0</v>
      </c>
      <c r="AO51" s="2">
        <f t="shared" si="3"/>
        <v>0</v>
      </c>
      <c r="AP51" s="2">
        <f t="shared" si="2"/>
        <v>0</v>
      </c>
      <c r="AQ51" s="48" t="s">
        <v>24</v>
      </c>
      <c r="AR51" s="395"/>
      <c r="AS51" s="55"/>
      <c r="AT51" s="22"/>
    </row>
    <row r="52" spans="1:46" s="227" customFormat="1" ht="18.75">
      <c r="A52" s="46"/>
      <c r="B52" s="394" t="s">
        <v>59</v>
      </c>
      <c r="C52" s="69" t="s">
        <v>23</v>
      </c>
      <c r="D52" s="236"/>
      <c r="E52" s="237"/>
      <c r="F52" s="243"/>
      <c r="G52" s="239"/>
      <c r="H52" s="237"/>
      <c r="I52" s="243"/>
      <c r="J52" s="75"/>
      <c r="K52" s="1"/>
      <c r="L52" s="76"/>
      <c r="M52" s="75"/>
      <c r="N52" s="1"/>
      <c r="O52" s="79"/>
      <c r="P52" s="240"/>
      <c r="Q52" s="241"/>
      <c r="R52" s="242"/>
      <c r="S52" s="239"/>
      <c r="T52" s="237"/>
      <c r="U52" s="243"/>
      <c r="V52" s="240"/>
      <c r="W52" s="241"/>
      <c r="X52" s="264"/>
      <c r="Y52" s="237"/>
      <c r="Z52" s="276"/>
      <c r="AA52" s="282"/>
      <c r="AB52" s="283"/>
      <c r="AC52" s="239"/>
      <c r="AD52" s="243"/>
      <c r="AE52" s="239"/>
      <c r="AF52" s="237"/>
      <c r="AG52" s="243"/>
      <c r="AH52" s="245"/>
      <c r="AI52" s="246"/>
      <c r="AJ52" s="247"/>
      <c r="AK52" s="266"/>
      <c r="AL52" s="237"/>
      <c r="AM52" s="243"/>
      <c r="AN52" s="75">
        <f t="shared" si="0"/>
        <v>0</v>
      </c>
      <c r="AO52" s="1">
        <f t="shared" si="3"/>
        <v>0</v>
      </c>
      <c r="AP52" s="1">
        <f t="shared" si="2"/>
        <v>0</v>
      </c>
      <c r="AQ52" s="44" t="s">
        <v>23</v>
      </c>
      <c r="AR52" s="394" t="s">
        <v>59</v>
      </c>
      <c r="AS52" s="55"/>
      <c r="AT52" s="22"/>
    </row>
    <row r="53" spans="1:46" s="227" customFormat="1" ht="18.75">
      <c r="A53" s="46" t="s">
        <v>27</v>
      </c>
      <c r="B53" s="395"/>
      <c r="C53" s="70" t="s">
        <v>24</v>
      </c>
      <c r="D53" s="251"/>
      <c r="E53" s="252"/>
      <c r="F53" s="253"/>
      <c r="G53" s="254"/>
      <c r="H53" s="252"/>
      <c r="I53" s="253"/>
      <c r="J53" s="77"/>
      <c r="K53" s="2"/>
      <c r="L53" s="80"/>
      <c r="M53" s="77"/>
      <c r="N53" s="2"/>
      <c r="O53" s="80"/>
      <c r="P53" s="255"/>
      <c r="Q53" s="256"/>
      <c r="R53" s="257"/>
      <c r="S53" s="254"/>
      <c r="T53" s="252"/>
      <c r="U53" s="253"/>
      <c r="V53" s="255"/>
      <c r="W53" s="256"/>
      <c r="X53" s="258"/>
      <c r="Y53" s="252"/>
      <c r="Z53" s="279"/>
      <c r="AA53" s="280"/>
      <c r="AB53" s="281"/>
      <c r="AC53" s="254"/>
      <c r="AD53" s="253"/>
      <c r="AE53" s="254"/>
      <c r="AF53" s="252"/>
      <c r="AG53" s="253"/>
      <c r="AH53" s="259"/>
      <c r="AI53" s="260"/>
      <c r="AJ53" s="261"/>
      <c r="AK53" s="262"/>
      <c r="AL53" s="252"/>
      <c r="AM53" s="253"/>
      <c r="AN53" s="77">
        <f t="shared" si="0"/>
        <v>0</v>
      </c>
      <c r="AO53" s="2">
        <f t="shared" si="3"/>
        <v>0</v>
      </c>
      <c r="AP53" s="2">
        <f t="shared" si="2"/>
        <v>0</v>
      </c>
      <c r="AQ53" s="48" t="s">
        <v>24</v>
      </c>
      <c r="AR53" s="395"/>
      <c r="AS53" s="55" t="s">
        <v>27</v>
      </c>
      <c r="AT53" s="22"/>
    </row>
    <row r="54" spans="1:46" s="227" customFormat="1" ht="18.75">
      <c r="A54" s="46"/>
      <c r="B54" s="394" t="s">
        <v>60</v>
      </c>
      <c r="C54" s="69" t="s">
        <v>23</v>
      </c>
      <c r="D54" s="236"/>
      <c r="E54" s="237"/>
      <c r="F54" s="243"/>
      <c r="G54" s="239"/>
      <c r="H54" s="237"/>
      <c r="I54" s="243"/>
      <c r="J54" s="75"/>
      <c r="K54" s="1"/>
      <c r="L54" s="79"/>
      <c r="M54" s="75"/>
      <c r="N54" s="1"/>
      <c r="O54" s="79"/>
      <c r="P54" s="240"/>
      <c r="Q54" s="241"/>
      <c r="R54" s="263"/>
      <c r="S54" s="239"/>
      <c r="T54" s="237"/>
      <c r="U54" s="243"/>
      <c r="V54" s="240"/>
      <c r="W54" s="241"/>
      <c r="X54" s="264"/>
      <c r="Y54" s="237"/>
      <c r="Z54" s="276"/>
      <c r="AA54" s="282"/>
      <c r="AB54" s="283"/>
      <c r="AC54" s="239"/>
      <c r="AD54" s="243"/>
      <c r="AE54" s="239"/>
      <c r="AF54" s="237"/>
      <c r="AG54" s="243"/>
      <c r="AH54" s="245"/>
      <c r="AI54" s="246"/>
      <c r="AJ54" s="265"/>
      <c r="AK54" s="266"/>
      <c r="AL54" s="237"/>
      <c r="AM54" s="243"/>
      <c r="AN54" s="75">
        <f t="shared" si="0"/>
        <v>0</v>
      </c>
      <c r="AO54" s="1">
        <f t="shared" si="3"/>
        <v>0</v>
      </c>
      <c r="AP54" s="1">
        <f t="shared" si="2"/>
        <v>0</v>
      </c>
      <c r="AQ54" s="44" t="s">
        <v>23</v>
      </c>
      <c r="AR54" s="394" t="s">
        <v>60</v>
      </c>
      <c r="AS54" s="45"/>
      <c r="AT54" s="22"/>
    </row>
    <row r="55" spans="1:46" s="227" customFormat="1" ht="18.75">
      <c r="A55" s="50"/>
      <c r="B55" s="395"/>
      <c r="C55" s="70" t="s">
        <v>24</v>
      </c>
      <c r="D55" s="251"/>
      <c r="E55" s="252"/>
      <c r="F55" s="253"/>
      <c r="G55" s="254"/>
      <c r="H55" s="252"/>
      <c r="I55" s="253"/>
      <c r="J55" s="77"/>
      <c r="K55" s="2"/>
      <c r="L55" s="80"/>
      <c r="M55" s="77"/>
      <c r="N55" s="2"/>
      <c r="O55" s="80"/>
      <c r="P55" s="255"/>
      <c r="Q55" s="256"/>
      <c r="R55" s="257"/>
      <c r="S55" s="254"/>
      <c r="T55" s="252"/>
      <c r="U55" s="253"/>
      <c r="V55" s="255"/>
      <c r="W55" s="256"/>
      <c r="X55" s="258"/>
      <c r="Y55" s="252"/>
      <c r="Z55" s="279"/>
      <c r="AA55" s="280"/>
      <c r="AB55" s="281"/>
      <c r="AC55" s="254"/>
      <c r="AD55" s="253"/>
      <c r="AE55" s="254"/>
      <c r="AF55" s="252"/>
      <c r="AG55" s="253"/>
      <c r="AH55" s="259"/>
      <c r="AI55" s="260"/>
      <c r="AJ55" s="261"/>
      <c r="AK55" s="262"/>
      <c r="AL55" s="252"/>
      <c r="AM55" s="253"/>
      <c r="AN55" s="77">
        <f t="shared" si="0"/>
        <v>0</v>
      </c>
      <c r="AO55" s="2">
        <f t="shared" si="3"/>
        <v>0</v>
      </c>
      <c r="AP55" s="2">
        <f t="shared" si="2"/>
        <v>0</v>
      </c>
      <c r="AQ55" s="51" t="s">
        <v>24</v>
      </c>
      <c r="AR55" s="395"/>
      <c r="AS55" s="52"/>
      <c r="AT55" s="22"/>
    </row>
    <row r="56" spans="1:46" s="227" customFormat="1" ht="18.75">
      <c r="A56" s="403" t="s">
        <v>109</v>
      </c>
      <c r="B56" s="404" t="s">
        <v>61</v>
      </c>
      <c r="C56" s="69" t="s">
        <v>23</v>
      </c>
      <c r="D56" s="236"/>
      <c r="E56" s="237"/>
      <c r="F56" s="243"/>
      <c r="G56" s="239"/>
      <c r="H56" s="237"/>
      <c r="I56" s="243"/>
      <c r="J56" s="75"/>
      <c r="K56" s="1"/>
      <c r="L56" s="79"/>
      <c r="M56" s="75"/>
      <c r="N56" s="1"/>
      <c r="O56" s="79"/>
      <c r="P56" s="240"/>
      <c r="Q56" s="241"/>
      <c r="R56" s="263"/>
      <c r="S56" s="239"/>
      <c r="T56" s="237"/>
      <c r="U56" s="243"/>
      <c r="V56" s="240"/>
      <c r="W56" s="241"/>
      <c r="X56" s="264"/>
      <c r="Y56" s="237"/>
      <c r="Z56" s="276"/>
      <c r="AA56" s="282"/>
      <c r="AB56" s="283"/>
      <c r="AC56" s="239"/>
      <c r="AD56" s="243"/>
      <c r="AE56" s="239"/>
      <c r="AF56" s="237"/>
      <c r="AG56" s="243"/>
      <c r="AH56" s="245"/>
      <c r="AI56" s="246"/>
      <c r="AJ56" s="265"/>
      <c r="AK56" s="266"/>
      <c r="AL56" s="237"/>
      <c r="AM56" s="243"/>
      <c r="AN56" s="75">
        <f t="shared" si="0"/>
        <v>0</v>
      </c>
      <c r="AO56" s="1">
        <f t="shared" si="3"/>
        <v>0</v>
      </c>
      <c r="AP56" s="1">
        <f t="shared" si="2"/>
        <v>0</v>
      </c>
      <c r="AQ56" s="57" t="s">
        <v>23</v>
      </c>
      <c r="AR56" s="409" t="s">
        <v>101</v>
      </c>
      <c r="AS56" s="410" t="s">
        <v>0</v>
      </c>
      <c r="AT56" s="22"/>
    </row>
    <row r="57" spans="1:46" s="227" customFormat="1" ht="18.75">
      <c r="A57" s="405"/>
      <c r="B57" s="406"/>
      <c r="C57" s="70" t="s">
        <v>24</v>
      </c>
      <c r="D57" s="251"/>
      <c r="E57" s="252"/>
      <c r="F57" s="253"/>
      <c r="G57" s="254"/>
      <c r="H57" s="252"/>
      <c r="I57" s="253"/>
      <c r="J57" s="77"/>
      <c r="K57" s="2"/>
      <c r="L57" s="80"/>
      <c r="M57" s="77"/>
      <c r="N57" s="2"/>
      <c r="O57" s="82"/>
      <c r="P57" s="255"/>
      <c r="Q57" s="256"/>
      <c r="R57" s="257"/>
      <c r="S57" s="254"/>
      <c r="T57" s="252"/>
      <c r="U57" s="253"/>
      <c r="V57" s="255"/>
      <c r="W57" s="256"/>
      <c r="X57" s="258"/>
      <c r="Y57" s="252"/>
      <c r="Z57" s="279"/>
      <c r="AA57" s="280"/>
      <c r="AB57" s="281"/>
      <c r="AC57" s="254"/>
      <c r="AD57" s="253"/>
      <c r="AE57" s="254"/>
      <c r="AF57" s="252"/>
      <c r="AG57" s="253"/>
      <c r="AH57" s="259"/>
      <c r="AI57" s="260"/>
      <c r="AJ57" s="261"/>
      <c r="AK57" s="262"/>
      <c r="AL57" s="252"/>
      <c r="AM57" s="253"/>
      <c r="AN57" s="5">
        <f t="shared" si="0"/>
        <v>0</v>
      </c>
      <c r="AO57" s="2">
        <f t="shared" si="3"/>
        <v>0</v>
      </c>
      <c r="AP57" s="2">
        <f t="shared" si="2"/>
        <v>0</v>
      </c>
      <c r="AQ57" s="58" t="s">
        <v>24</v>
      </c>
      <c r="AR57" s="411"/>
      <c r="AS57" s="412"/>
      <c r="AT57" s="22"/>
    </row>
    <row r="58" spans="1:46" s="227" customFormat="1" ht="18.75">
      <c r="A58" s="23" t="s">
        <v>0</v>
      </c>
      <c r="B58" s="16"/>
      <c r="C58" s="111" t="s">
        <v>23</v>
      </c>
      <c r="D58" s="284">
        <v>99</v>
      </c>
      <c r="E58" s="285">
        <v>4.7867</v>
      </c>
      <c r="F58" s="286">
        <v>1933.482</v>
      </c>
      <c r="G58" s="287">
        <v>111</v>
      </c>
      <c r="H58" s="285">
        <v>5.2195</v>
      </c>
      <c r="I58" s="286">
        <v>2384.391</v>
      </c>
      <c r="J58" s="5"/>
      <c r="K58" s="3"/>
      <c r="L58" s="120"/>
      <c r="M58" s="5"/>
      <c r="N58" s="3"/>
      <c r="O58" s="120"/>
      <c r="P58" s="288"/>
      <c r="Q58" s="289"/>
      <c r="R58" s="290"/>
      <c r="S58" s="287">
        <v>3</v>
      </c>
      <c r="T58" s="285">
        <v>0.2932</v>
      </c>
      <c r="U58" s="291">
        <v>177.224</v>
      </c>
      <c r="V58" s="288">
        <v>11</v>
      </c>
      <c r="W58" s="289">
        <v>0.5797</v>
      </c>
      <c r="X58" s="292">
        <v>536.974</v>
      </c>
      <c r="Y58" s="285">
        <v>12</v>
      </c>
      <c r="Z58" s="293">
        <v>0.1368</v>
      </c>
      <c r="AA58" s="294">
        <v>161.327</v>
      </c>
      <c r="AB58" s="295">
        <v>11</v>
      </c>
      <c r="AC58" s="287">
        <v>0.2355</v>
      </c>
      <c r="AD58" s="286">
        <v>223.458</v>
      </c>
      <c r="AE58" s="287">
        <v>25</v>
      </c>
      <c r="AF58" s="285">
        <v>0.4807</v>
      </c>
      <c r="AG58" s="286">
        <v>515.624</v>
      </c>
      <c r="AH58" s="296">
        <v>164</v>
      </c>
      <c r="AI58" s="297">
        <v>6.9201</v>
      </c>
      <c r="AJ58" s="298">
        <v>3544.724</v>
      </c>
      <c r="AK58" s="299">
        <v>159</v>
      </c>
      <c r="AL58" s="285">
        <v>8.4976</v>
      </c>
      <c r="AM58" s="286">
        <v>4356.142</v>
      </c>
      <c r="AN58" s="138">
        <f t="shared" si="0"/>
        <v>595</v>
      </c>
      <c r="AO58" s="5">
        <f t="shared" si="3"/>
        <v>27.1498</v>
      </c>
      <c r="AP58" s="3">
        <f t="shared" si="2"/>
        <v>13833.346</v>
      </c>
      <c r="AQ58" s="59" t="s">
        <v>23</v>
      </c>
      <c r="AR58" s="60"/>
      <c r="AS58" s="45" t="s">
        <v>0</v>
      </c>
      <c r="AT58" s="22"/>
    </row>
    <row r="59" spans="1:46" s="227" customFormat="1" ht="18.75">
      <c r="A59" s="401" t="s">
        <v>62</v>
      </c>
      <c r="B59" s="402"/>
      <c r="C59" s="49" t="s">
        <v>63</v>
      </c>
      <c r="D59" s="236"/>
      <c r="E59" s="237"/>
      <c r="F59" s="243"/>
      <c r="G59" s="239"/>
      <c r="H59" s="237"/>
      <c r="I59" s="243"/>
      <c r="J59" s="75"/>
      <c r="K59" s="13"/>
      <c r="L59" s="79"/>
      <c r="M59" s="75"/>
      <c r="N59" s="13"/>
      <c r="O59" s="79"/>
      <c r="P59" s="240"/>
      <c r="Q59" s="241"/>
      <c r="R59" s="263"/>
      <c r="S59" s="239"/>
      <c r="T59" s="237"/>
      <c r="U59" s="243"/>
      <c r="V59" s="240"/>
      <c r="W59" s="241"/>
      <c r="X59" s="264"/>
      <c r="Y59" s="237"/>
      <c r="Z59" s="276"/>
      <c r="AA59" s="282"/>
      <c r="AB59" s="283"/>
      <c r="AC59" s="239"/>
      <c r="AD59" s="243"/>
      <c r="AE59" s="239"/>
      <c r="AF59" s="237"/>
      <c r="AG59" s="243"/>
      <c r="AH59" s="245"/>
      <c r="AI59" s="246"/>
      <c r="AJ59" s="265"/>
      <c r="AK59" s="266"/>
      <c r="AL59" s="237"/>
      <c r="AM59" s="243"/>
      <c r="AN59" s="139">
        <f t="shared" si="0"/>
        <v>0</v>
      </c>
      <c r="AO59" s="75">
        <f t="shared" si="3"/>
        <v>0</v>
      </c>
      <c r="AP59" s="1">
        <f>+F59+I59+L59+O59+R59+U59+X59+AA59+AD59+AG59+AJ59+AM59</f>
        <v>0</v>
      </c>
      <c r="AQ59" s="59" t="s">
        <v>63</v>
      </c>
      <c r="AR59" s="407" t="s">
        <v>62</v>
      </c>
      <c r="AS59" s="408"/>
      <c r="AT59" s="22"/>
    </row>
    <row r="60" spans="1:46" s="227" customFormat="1" ht="18.75">
      <c r="A60" s="36"/>
      <c r="B60" s="37"/>
      <c r="C60" s="47" t="s">
        <v>24</v>
      </c>
      <c r="D60" s="251"/>
      <c r="E60" s="252"/>
      <c r="F60" s="253"/>
      <c r="G60" s="254"/>
      <c r="H60" s="252"/>
      <c r="I60" s="253"/>
      <c r="J60" s="77"/>
      <c r="K60" s="2"/>
      <c r="L60" s="80"/>
      <c r="M60" s="77"/>
      <c r="N60" s="2"/>
      <c r="O60" s="80"/>
      <c r="P60" s="255"/>
      <c r="Q60" s="256"/>
      <c r="R60" s="257"/>
      <c r="S60" s="254"/>
      <c r="T60" s="252"/>
      <c r="U60" s="253"/>
      <c r="V60" s="255"/>
      <c r="W60" s="256"/>
      <c r="X60" s="258"/>
      <c r="Y60" s="252"/>
      <c r="Z60" s="279"/>
      <c r="AA60" s="280"/>
      <c r="AB60" s="281"/>
      <c r="AC60" s="254"/>
      <c r="AD60" s="253"/>
      <c r="AE60" s="254">
        <v>0</v>
      </c>
      <c r="AF60" s="252">
        <v>0.077</v>
      </c>
      <c r="AG60" s="253">
        <v>5.355</v>
      </c>
      <c r="AH60" s="259"/>
      <c r="AI60" s="260"/>
      <c r="AJ60" s="261"/>
      <c r="AK60" s="262"/>
      <c r="AL60" s="252"/>
      <c r="AM60" s="253"/>
      <c r="AN60" s="140">
        <f t="shared" si="0"/>
        <v>0</v>
      </c>
      <c r="AO60" s="77">
        <f t="shared" si="3"/>
        <v>0.077</v>
      </c>
      <c r="AP60" s="2">
        <f t="shared" si="2"/>
        <v>5.355</v>
      </c>
      <c r="AQ60" s="58" t="s">
        <v>24</v>
      </c>
      <c r="AR60" s="37"/>
      <c r="AS60" s="52"/>
      <c r="AT60" s="22"/>
    </row>
    <row r="61" spans="1:46" s="16" customFormat="1" ht="18.75">
      <c r="A61" s="23" t="s">
        <v>0</v>
      </c>
      <c r="C61" s="71" t="s">
        <v>23</v>
      </c>
      <c r="D61" s="3">
        <f aca="true" t="shared" si="4" ref="D61:AM61">+D6+D8+D10+D12+D14+D16+D18+D20+D22+D24+D26+D28+D30+D32+D34+D36+D38+D40+D42+D44+D46+D48+D50+D52+D54+D56+D58</f>
        <v>496</v>
      </c>
      <c r="E61" s="3">
        <f t="shared" si="4"/>
        <v>1951.8172000000002</v>
      </c>
      <c r="F61" s="3">
        <f t="shared" si="4"/>
        <v>125050.475</v>
      </c>
      <c r="G61" s="3">
        <f t="shared" si="4"/>
        <v>422</v>
      </c>
      <c r="H61" s="3">
        <f t="shared" si="4"/>
        <v>215.7544</v>
      </c>
      <c r="I61" s="3">
        <f t="shared" si="4"/>
        <v>23717.404</v>
      </c>
      <c r="J61" s="3">
        <f t="shared" si="4"/>
        <v>0</v>
      </c>
      <c r="K61" s="3">
        <f t="shared" si="4"/>
        <v>0</v>
      </c>
      <c r="L61" s="3">
        <f t="shared" si="4"/>
        <v>0</v>
      </c>
      <c r="M61" s="3">
        <f t="shared" si="4"/>
        <v>0</v>
      </c>
      <c r="N61" s="3">
        <f t="shared" si="4"/>
        <v>0</v>
      </c>
      <c r="O61" s="3">
        <f t="shared" si="4"/>
        <v>0</v>
      </c>
      <c r="P61" s="3">
        <f t="shared" si="4"/>
        <v>0</v>
      </c>
      <c r="Q61" s="3">
        <f t="shared" si="4"/>
        <v>0</v>
      </c>
      <c r="R61" s="3">
        <f t="shared" si="4"/>
        <v>0</v>
      </c>
      <c r="S61" s="3">
        <f t="shared" si="4"/>
        <v>11</v>
      </c>
      <c r="T61" s="3">
        <f t="shared" si="4"/>
        <v>73.2717</v>
      </c>
      <c r="U61" s="3">
        <f t="shared" si="4"/>
        <v>12805.508</v>
      </c>
      <c r="V61" s="3">
        <f t="shared" si="4"/>
        <v>74</v>
      </c>
      <c r="W61" s="3">
        <f t="shared" si="4"/>
        <v>30.0521</v>
      </c>
      <c r="X61" s="120">
        <f t="shared" si="4"/>
        <v>9126.139000000001</v>
      </c>
      <c r="Y61" s="5">
        <f t="shared" si="4"/>
        <v>166</v>
      </c>
      <c r="Z61" s="3">
        <f t="shared" si="4"/>
        <v>606.2978</v>
      </c>
      <c r="AA61" s="3">
        <f t="shared" si="4"/>
        <v>94625.886</v>
      </c>
      <c r="AB61" s="3">
        <f t="shared" si="4"/>
        <v>192</v>
      </c>
      <c r="AC61" s="3">
        <f t="shared" si="4"/>
        <v>498.14509999999996</v>
      </c>
      <c r="AD61" s="3">
        <f t="shared" si="4"/>
        <v>75914.874</v>
      </c>
      <c r="AE61" s="3">
        <f t="shared" si="4"/>
        <v>348</v>
      </c>
      <c r="AF61" s="3">
        <f t="shared" si="4"/>
        <v>2056.4914000000003</v>
      </c>
      <c r="AG61" s="3">
        <f t="shared" si="4"/>
        <v>232737.558</v>
      </c>
      <c r="AH61" s="3">
        <f t="shared" si="4"/>
        <v>622</v>
      </c>
      <c r="AI61" s="3">
        <f t="shared" si="4"/>
        <v>2061.0834999999997</v>
      </c>
      <c r="AJ61" s="3">
        <f t="shared" si="4"/>
        <v>196394.596</v>
      </c>
      <c r="AK61" s="3">
        <f t="shared" si="4"/>
        <v>412</v>
      </c>
      <c r="AL61" s="3">
        <f t="shared" si="4"/>
        <v>2490.9877</v>
      </c>
      <c r="AM61" s="3">
        <f t="shared" si="4"/>
        <v>144677.648</v>
      </c>
      <c r="AN61" s="3">
        <f t="shared" si="0"/>
        <v>2743</v>
      </c>
      <c r="AO61" s="3">
        <f t="shared" si="3"/>
        <v>9983.9009</v>
      </c>
      <c r="AP61" s="3">
        <f t="shared" si="2"/>
        <v>915050.088</v>
      </c>
      <c r="AQ61" s="59" t="s">
        <v>23</v>
      </c>
      <c r="AR61" s="61"/>
      <c r="AS61" s="45" t="s">
        <v>0</v>
      </c>
      <c r="AT61" s="22"/>
    </row>
    <row r="62" spans="1:46" s="16" customFormat="1" ht="18.75">
      <c r="A62" s="413" t="s">
        <v>102</v>
      </c>
      <c r="B62" s="414" t="s">
        <v>64</v>
      </c>
      <c r="C62" s="69" t="s">
        <v>63</v>
      </c>
      <c r="D62" s="1">
        <f>D59</f>
        <v>0</v>
      </c>
      <c r="E62" s="1">
        <f>E59</f>
        <v>0</v>
      </c>
      <c r="F62" s="1">
        <f>F59</f>
        <v>0</v>
      </c>
      <c r="G62" s="1">
        <f>G59</f>
        <v>0</v>
      </c>
      <c r="H62" s="1">
        <f>+H59</f>
        <v>0</v>
      </c>
      <c r="I62" s="1">
        <f>+I59</f>
        <v>0</v>
      </c>
      <c r="J62" s="1">
        <f>+J59</f>
        <v>0</v>
      </c>
      <c r="K62" s="1">
        <f>+K59</f>
        <v>0</v>
      </c>
      <c r="L62" s="1">
        <f>+L59</f>
        <v>0</v>
      </c>
      <c r="M62" s="1">
        <f>M59</f>
        <v>0</v>
      </c>
      <c r="N62" s="1">
        <f>N59</f>
        <v>0</v>
      </c>
      <c r="O62" s="1">
        <f>O59</f>
        <v>0</v>
      </c>
      <c r="P62" s="1">
        <f aca="true" t="shared" si="5" ref="P62:AM62">P59</f>
        <v>0</v>
      </c>
      <c r="Q62" s="1">
        <f t="shared" si="5"/>
        <v>0</v>
      </c>
      <c r="R62" s="1">
        <f t="shared" si="5"/>
        <v>0</v>
      </c>
      <c r="S62" s="1">
        <f t="shared" si="5"/>
        <v>0</v>
      </c>
      <c r="T62" s="1">
        <f t="shared" si="5"/>
        <v>0</v>
      </c>
      <c r="U62" s="1">
        <f t="shared" si="5"/>
        <v>0</v>
      </c>
      <c r="V62" s="1">
        <f t="shared" si="5"/>
        <v>0</v>
      </c>
      <c r="W62" s="1">
        <f t="shared" si="5"/>
        <v>0</v>
      </c>
      <c r="X62" s="79">
        <f t="shared" si="5"/>
        <v>0</v>
      </c>
      <c r="Y62" s="75">
        <f t="shared" si="5"/>
        <v>0</v>
      </c>
      <c r="Z62" s="1">
        <f t="shared" si="5"/>
        <v>0</v>
      </c>
      <c r="AA62" s="1">
        <f t="shared" si="5"/>
        <v>0</v>
      </c>
      <c r="AB62" s="1">
        <f t="shared" si="5"/>
        <v>0</v>
      </c>
      <c r="AC62" s="1">
        <f t="shared" si="5"/>
        <v>0</v>
      </c>
      <c r="AD62" s="1">
        <f t="shared" si="5"/>
        <v>0</v>
      </c>
      <c r="AE62" s="1">
        <f t="shared" si="5"/>
        <v>0</v>
      </c>
      <c r="AF62" s="1">
        <f t="shared" si="5"/>
        <v>0</v>
      </c>
      <c r="AG62" s="1">
        <f t="shared" si="5"/>
        <v>0</v>
      </c>
      <c r="AH62" s="1">
        <f t="shared" si="5"/>
        <v>0</v>
      </c>
      <c r="AI62" s="1">
        <f t="shared" si="5"/>
        <v>0</v>
      </c>
      <c r="AJ62" s="1">
        <f t="shared" si="5"/>
        <v>0</v>
      </c>
      <c r="AK62" s="1">
        <f t="shared" si="5"/>
        <v>0</v>
      </c>
      <c r="AL62" s="1">
        <f t="shared" si="5"/>
        <v>0</v>
      </c>
      <c r="AM62" s="1">
        <f t="shared" si="5"/>
        <v>0</v>
      </c>
      <c r="AN62" s="1">
        <f t="shared" si="0"/>
        <v>0</v>
      </c>
      <c r="AO62" s="1">
        <f t="shared" si="3"/>
        <v>0</v>
      </c>
      <c r="AP62" s="1">
        <f t="shared" si="2"/>
        <v>0</v>
      </c>
      <c r="AQ62" s="59" t="s">
        <v>63</v>
      </c>
      <c r="AR62" s="399" t="s">
        <v>103</v>
      </c>
      <c r="AS62" s="400"/>
      <c r="AT62" s="22"/>
    </row>
    <row r="63" spans="1:46" s="16" customFormat="1" ht="18.75">
      <c r="A63" s="36"/>
      <c r="B63" s="37"/>
      <c r="C63" s="70" t="s">
        <v>24</v>
      </c>
      <c r="D63" s="2">
        <f>D7+D9+D11+D13+D15+D17+D19+D21+D23+D25+D27+D29+D31+D33+D35+D37+D39+D41+D43+D45+D47+D49+D51+D53+D55+D57+D60</f>
        <v>0</v>
      </c>
      <c r="E63" s="2">
        <f aca="true" t="shared" si="6" ref="E63:AM63">E7+E9+E11+E13+E15+E17+E19+E21+E23+E25+E27+E29+E31+E33+E35+E37+E39+E41+E43+E45+E47+E49+E51+E53+E55+E57+E60</f>
        <v>0</v>
      </c>
      <c r="F63" s="2">
        <f t="shared" si="6"/>
        <v>0</v>
      </c>
      <c r="G63" s="2">
        <f t="shared" si="6"/>
        <v>0</v>
      </c>
      <c r="H63" s="2">
        <f t="shared" si="6"/>
        <v>0</v>
      </c>
      <c r="I63" s="2">
        <f t="shared" si="6"/>
        <v>0</v>
      </c>
      <c r="J63" s="2">
        <f t="shared" si="6"/>
        <v>0</v>
      </c>
      <c r="K63" s="2">
        <f t="shared" si="6"/>
        <v>0</v>
      </c>
      <c r="L63" s="2">
        <f t="shared" si="6"/>
        <v>0</v>
      </c>
      <c r="M63" s="2">
        <f t="shared" si="6"/>
        <v>0</v>
      </c>
      <c r="N63" s="2">
        <f t="shared" si="6"/>
        <v>0</v>
      </c>
      <c r="O63" s="2">
        <f t="shared" si="6"/>
        <v>0</v>
      </c>
      <c r="P63" s="2">
        <f t="shared" si="6"/>
        <v>0</v>
      </c>
      <c r="Q63" s="2">
        <f t="shared" si="6"/>
        <v>0</v>
      </c>
      <c r="R63" s="2">
        <f t="shared" si="6"/>
        <v>0</v>
      </c>
      <c r="S63" s="2">
        <f t="shared" si="6"/>
        <v>0</v>
      </c>
      <c r="T63" s="2">
        <f t="shared" si="6"/>
        <v>0</v>
      </c>
      <c r="U63" s="2">
        <f t="shared" si="6"/>
        <v>0</v>
      </c>
      <c r="V63" s="2">
        <f t="shared" si="6"/>
        <v>0</v>
      </c>
      <c r="W63" s="2">
        <f t="shared" si="6"/>
        <v>0</v>
      </c>
      <c r="X63" s="80">
        <f t="shared" si="6"/>
        <v>0</v>
      </c>
      <c r="Y63" s="77">
        <f t="shared" si="6"/>
        <v>0</v>
      </c>
      <c r="Z63" s="2">
        <f t="shared" si="6"/>
        <v>0</v>
      </c>
      <c r="AA63" s="2">
        <f t="shared" si="6"/>
        <v>0</v>
      </c>
      <c r="AB63" s="2">
        <f t="shared" si="6"/>
        <v>2</v>
      </c>
      <c r="AC63" s="2">
        <f t="shared" si="6"/>
        <v>158</v>
      </c>
      <c r="AD63" s="2">
        <f t="shared" si="6"/>
        <v>29547.166</v>
      </c>
      <c r="AE63" s="2">
        <f t="shared" si="6"/>
        <v>17</v>
      </c>
      <c r="AF63" s="2">
        <f t="shared" si="6"/>
        <v>1670.395</v>
      </c>
      <c r="AG63" s="2">
        <f t="shared" si="6"/>
        <v>184389.113</v>
      </c>
      <c r="AH63" s="2">
        <f t="shared" si="6"/>
        <v>29</v>
      </c>
      <c r="AI63" s="2">
        <f t="shared" si="6"/>
        <v>2505.809</v>
      </c>
      <c r="AJ63" s="2">
        <f t="shared" si="6"/>
        <v>198103.849</v>
      </c>
      <c r="AK63" s="2">
        <f t="shared" si="6"/>
        <v>7</v>
      </c>
      <c r="AL63" s="2">
        <f t="shared" si="6"/>
        <v>642.635</v>
      </c>
      <c r="AM63" s="2">
        <f t="shared" si="6"/>
        <v>48575.681</v>
      </c>
      <c r="AN63" s="8">
        <f t="shared" si="0"/>
        <v>55</v>
      </c>
      <c r="AO63" s="2">
        <f t="shared" si="3"/>
        <v>4976.839</v>
      </c>
      <c r="AP63" s="2">
        <f t="shared" si="2"/>
        <v>460615.809</v>
      </c>
      <c r="AQ63" s="58" t="s">
        <v>24</v>
      </c>
      <c r="AR63" s="40"/>
      <c r="AS63" s="52"/>
      <c r="AT63" s="22"/>
    </row>
    <row r="64" spans="1:46" s="227" customFormat="1" ht="18.75">
      <c r="A64" s="46" t="s">
        <v>65</v>
      </c>
      <c r="B64" s="394" t="s">
        <v>66</v>
      </c>
      <c r="C64" s="49" t="s">
        <v>23</v>
      </c>
      <c r="D64" s="236">
        <v>16</v>
      </c>
      <c r="E64" s="237">
        <v>1401.6707</v>
      </c>
      <c r="F64" s="276">
        <v>66143.169</v>
      </c>
      <c r="G64" s="282">
        <v>3</v>
      </c>
      <c r="H64" s="239">
        <v>8.3435</v>
      </c>
      <c r="I64" s="243">
        <v>922.817</v>
      </c>
      <c r="J64" s="75"/>
      <c r="K64" s="1"/>
      <c r="L64" s="79"/>
      <c r="M64" s="75"/>
      <c r="N64" s="1"/>
      <c r="O64" s="79"/>
      <c r="P64" s="240"/>
      <c r="Q64" s="300"/>
      <c r="R64" s="263"/>
      <c r="S64" s="239"/>
      <c r="T64" s="237"/>
      <c r="U64" s="243"/>
      <c r="V64" s="240">
        <v>15</v>
      </c>
      <c r="W64" s="241">
        <v>2.0657</v>
      </c>
      <c r="X64" s="264">
        <v>1521.347</v>
      </c>
      <c r="Y64" s="237">
        <v>34</v>
      </c>
      <c r="Z64" s="237">
        <v>89.3547</v>
      </c>
      <c r="AA64" s="243">
        <v>6629.396</v>
      </c>
      <c r="AB64" s="239">
        <v>51</v>
      </c>
      <c r="AC64" s="237">
        <v>248.0815</v>
      </c>
      <c r="AD64" s="243">
        <v>30964.194</v>
      </c>
      <c r="AE64" s="239">
        <v>106</v>
      </c>
      <c r="AF64" s="237">
        <v>520.467</v>
      </c>
      <c r="AG64" s="243">
        <v>60766.21</v>
      </c>
      <c r="AH64" s="245">
        <v>76</v>
      </c>
      <c r="AI64" s="246">
        <v>561.6985</v>
      </c>
      <c r="AJ64" s="265">
        <v>50827.328</v>
      </c>
      <c r="AK64" s="266"/>
      <c r="AL64" s="237"/>
      <c r="AM64" s="243"/>
      <c r="AN64" s="141">
        <f t="shared" si="0"/>
        <v>301</v>
      </c>
      <c r="AO64" s="102">
        <f t="shared" si="3"/>
        <v>2831.6816</v>
      </c>
      <c r="AP64" s="1">
        <f t="shared" si="2"/>
        <v>217774.46099999998</v>
      </c>
      <c r="AQ64" s="44" t="s">
        <v>23</v>
      </c>
      <c r="AR64" s="394" t="s">
        <v>66</v>
      </c>
      <c r="AS64" s="62" t="s">
        <v>65</v>
      </c>
      <c r="AT64" s="22"/>
    </row>
    <row r="65" spans="1:46" s="227" customFormat="1" ht="18.75">
      <c r="A65" s="46"/>
      <c r="B65" s="395"/>
      <c r="C65" s="70" t="s">
        <v>24</v>
      </c>
      <c r="D65" s="251"/>
      <c r="E65" s="252"/>
      <c r="F65" s="279"/>
      <c r="G65" s="280"/>
      <c r="H65" s="254"/>
      <c r="I65" s="253"/>
      <c r="J65" s="77"/>
      <c r="K65" s="2"/>
      <c r="L65" s="80"/>
      <c r="M65" s="77"/>
      <c r="N65" s="2"/>
      <c r="O65" s="80"/>
      <c r="P65" s="301"/>
      <c r="Q65" s="302"/>
      <c r="R65" s="257"/>
      <c r="S65" s="254"/>
      <c r="T65" s="252"/>
      <c r="U65" s="253"/>
      <c r="V65" s="255"/>
      <c r="W65" s="256"/>
      <c r="X65" s="258"/>
      <c r="Y65" s="252">
        <v>1</v>
      </c>
      <c r="Z65" s="252">
        <v>30</v>
      </c>
      <c r="AA65" s="253">
        <v>1433.25</v>
      </c>
      <c r="AB65" s="254"/>
      <c r="AC65" s="252"/>
      <c r="AD65" s="253"/>
      <c r="AE65" s="254"/>
      <c r="AF65" s="252"/>
      <c r="AG65" s="253"/>
      <c r="AH65" s="259"/>
      <c r="AI65" s="260"/>
      <c r="AJ65" s="261"/>
      <c r="AK65" s="262"/>
      <c r="AL65" s="252"/>
      <c r="AM65" s="253"/>
      <c r="AN65" s="140">
        <f t="shared" si="0"/>
        <v>1</v>
      </c>
      <c r="AO65" s="77">
        <f t="shared" si="3"/>
        <v>30</v>
      </c>
      <c r="AP65" s="2">
        <f t="shared" si="2"/>
        <v>1433.25</v>
      </c>
      <c r="AQ65" s="48" t="s">
        <v>24</v>
      </c>
      <c r="AR65" s="395"/>
      <c r="AS65" s="45"/>
      <c r="AT65" s="22"/>
    </row>
    <row r="66" spans="1:46" s="227" customFormat="1" ht="18.75">
      <c r="A66" s="46" t="s">
        <v>67</v>
      </c>
      <c r="B66" s="394" t="s">
        <v>68</v>
      </c>
      <c r="C66" s="69" t="s">
        <v>23</v>
      </c>
      <c r="D66" s="236"/>
      <c r="E66" s="237"/>
      <c r="F66" s="276"/>
      <c r="G66" s="282"/>
      <c r="H66" s="239"/>
      <c r="I66" s="243"/>
      <c r="J66" s="303"/>
      <c r="K66" s="304"/>
      <c r="L66" s="305"/>
      <c r="M66" s="303"/>
      <c r="N66" s="304"/>
      <c r="O66" s="305"/>
      <c r="P66" s="240"/>
      <c r="Q66" s="241"/>
      <c r="R66" s="263"/>
      <c r="S66" s="239"/>
      <c r="T66" s="237"/>
      <c r="U66" s="243"/>
      <c r="V66" s="240"/>
      <c r="W66" s="241"/>
      <c r="X66" s="264"/>
      <c r="Y66" s="237"/>
      <c r="Z66" s="237"/>
      <c r="AA66" s="243"/>
      <c r="AB66" s="239"/>
      <c r="AC66" s="237"/>
      <c r="AD66" s="243"/>
      <c r="AE66" s="239"/>
      <c r="AF66" s="237"/>
      <c r="AG66" s="243"/>
      <c r="AH66" s="245"/>
      <c r="AI66" s="246"/>
      <c r="AJ66" s="265"/>
      <c r="AK66" s="266">
        <v>82</v>
      </c>
      <c r="AL66" s="237">
        <v>1917.7665</v>
      </c>
      <c r="AM66" s="243">
        <v>86202.819</v>
      </c>
      <c r="AN66" s="139">
        <f t="shared" si="0"/>
        <v>82</v>
      </c>
      <c r="AO66" s="75">
        <f t="shared" si="3"/>
        <v>1917.7665</v>
      </c>
      <c r="AP66" s="1">
        <f t="shared" si="2"/>
        <v>86202.819</v>
      </c>
      <c r="AQ66" s="44" t="s">
        <v>23</v>
      </c>
      <c r="AR66" s="394" t="s">
        <v>68</v>
      </c>
      <c r="AS66" s="45" t="s">
        <v>67</v>
      </c>
      <c r="AT66" s="22"/>
    </row>
    <row r="67" spans="1:46" s="227" customFormat="1" ht="18.75">
      <c r="A67" s="50" t="s">
        <v>49</v>
      </c>
      <c r="B67" s="395"/>
      <c r="C67" s="70" t="s">
        <v>24</v>
      </c>
      <c r="D67" s="251"/>
      <c r="E67" s="252"/>
      <c r="F67" s="279"/>
      <c r="G67" s="280"/>
      <c r="H67" s="254"/>
      <c r="I67" s="253"/>
      <c r="J67" s="306"/>
      <c r="K67" s="307"/>
      <c r="L67" s="308"/>
      <c r="M67" s="306"/>
      <c r="N67" s="307"/>
      <c r="O67" s="308"/>
      <c r="P67" s="255"/>
      <c r="Q67" s="256"/>
      <c r="R67" s="257"/>
      <c r="S67" s="254"/>
      <c r="T67" s="252"/>
      <c r="U67" s="253"/>
      <c r="V67" s="255"/>
      <c r="W67" s="256"/>
      <c r="X67" s="258"/>
      <c r="Y67" s="252"/>
      <c r="Z67" s="252"/>
      <c r="AA67" s="253"/>
      <c r="AB67" s="254"/>
      <c r="AC67" s="252"/>
      <c r="AD67" s="253"/>
      <c r="AE67" s="254"/>
      <c r="AF67" s="252"/>
      <c r="AG67" s="253"/>
      <c r="AH67" s="259"/>
      <c r="AI67" s="260"/>
      <c r="AJ67" s="261"/>
      <c r="AK67" s="262"/>
      <c r="AL67" s="252"/>
      <c r="AM67" s="253"/>
      <c r="AN67" s="140">
        <f t="shared" si="0"/>
        <v>0</v>
      </c>
      <c r="AO67" s="77">
        <f t="shared" si="3"/>
        <v>0</v>
      </c>
      <c r="AP67" s="2">
        <f t="shared" si="2"/>
        <v>0</v>
      </c>
      <c r="AQ67" s="51" t="s">
        <v>24</v>
      </c>
      <c r="AR67" s="395"/>
      <c r="AS67" s="52" t="s">
        <v>49</v>
      </c>
      <c r="AT67" s="22"/>
    </row>
    <row r="68" spans="1:46" s="195" customFormat="1" ht="18.75">
      <c r="A68" s="415" t="s">
        <v>110</v>
      </c>
      <c r="B68" s="416"/>
      <c r="C68" s="181" t="s">
        <v>23</v>
      </c>
      <c r="D68" s="182">
        <f>+D61+D64+D66</f>
        <v>512</v>
      </c>
      <c r="E68" s="168">
        <f>+E61+E64+E66</f>
        <v>3353.4879</v>
      </c>
      <c r="F68" s="168">
        <f>+F61+F64+F66</f>
        <v>191193.644</v>
      </c>
      <c r="G68" s="183">
        <f>+G61+G64+G66</f>
        <v>425</v>
      </c>
      <c r="H68" s="182">
        <f aca="true" t="shared" si="7" ref="H68:AN68">+H61+H64+H66</f>
        <v>224.0979</v>
      </c>
      <c r="I68" s="184">
        <f t="shared" si="7"/>
        <v>24640.220999999998</v>
      </c>
      <c r="J68" s="185">
        <f>+J61+J64+J66</f>
        <v>0</v>
      </c>
      <c r="K68" s="186">
        <f>+K61+K64+K66</f>
        <v>0</v>
      </c>
      <c r="L68" s="187">
        <f>+L61+L64+L66</f>
        <v>0</v>
      </c>
      <c r="M68" s="182">
        <f t="shared" si="7"/>
        <v>0</v>
      </c>
      <c r="N68" s="168">
        <f t="shared" si="7"/>
        <v>0</v>
      </c>
      <c r="O68" s="188">
        <f t="shared" si="7"/>
        <v>0</v>
      </c>
      <c r="P68" s="182">
        <f aca="true" t="shared" si="8" ref="P68:X68">+P61+P64+P66</f>
        <v>0</v>
      </c>
      <c r="Q68" s="168">
        <f t="shared" si="8"/>
        <v>0</v>
      </c>
      <c r="R68" s="189">
        <f t="shared" si="8"/>
        <v>0</v>
      </c>
      <c r="S68" s="168">
        <f t="shared" si="8"/>
        <v>11</v>
      </c>
      <c r="T68" s="168">
        <f t="shared" si="8"/>
        <v>73.2717</v>
      </c>
      <c r="U68" s="188">
        <f t="shared" si="8"/>
        <v>12805.508</v>
      </c>
      <c r="V68" s="182">
        <f t="shared" si="8"/>
        <v>89</v>
      </c>
      <c r="W68" s="168">
        <f t="shared" si="8"/>
        <v>32.1178</v>
      </c>
      <c r="X68" s="168">
        <f t="shared" si="8"/>
        <v>10647.486</v>
      </c>
      <c r="Y68" s="168">
        <f t="shared" si="7"/>
        <v>200</v>
      </c>
      <c r="Z68" s="168">
        <f t="shared" si="7"/>
        <v>695.6525</v>
      </c>
      <c r="AA68" s="168">
        <f t="shared" si="7"/>
        <v>101255.28199999999</v>
      </c>
      <c r="AB68" s="190">
        <f t="shared" si="7"/>
        <v>243</v>
      </c>
      <c r="AC68" s="182">
        <f t="shared" si="7"/>
        <v>746.2266</v>
      </c>
      <c r="AD68" s="188">
        <f t="shared" si="7"/>
        <v>106879.068</v>
      </c>
      <c r="AE68" s="182">
        <f t="shared" si="7"/>
        <v>454</v>
      </c>
      <c r="AF68" s="168">
        <f>+AF61+AF64+AF66</f>
        <v>2576.9584000000004</v>
      </c>
      <c r="AG68" s="188">
        <f t="shared" si="7"/>
        <v>293503.768</v>
      </c>
      <c r="AH68" s="182">
        <f>+AH61+AH64+AH66</f>
        <v>698</v>
      </c>
      <c r="AI68" s="168">
        <f>+AI61+AI64+AI66</f>
        <v>2622.7819999999997</v>
      </c>
      <c r="AJ68" s="168">
        <f>+AJ61+AJ64+AJ66</f>
        <v>247221.924</v>
      </c>
      <c r="AK68" s="191">
        <f t="shared" si="7"/>
        <v>494</v>
      </c>
      <c r="AL68" s="168">
        <f t="shared" si="7"/>
        <v>4408.7542</v>
      </c>
      <c r="AM68" s="188">
        <f t="shared" si="7"/>
        <v>230880.467</v>
      </c>
      <c r="AN68" s="192">
        <f t="shared" si="7"/>
        <v>3126</v>
      </c>
      <c r="AO68" s="182">
        <f t="shared" si="3"/>
        <v>14733.349000000002</v>
      </c>
      <c r="AP68" s="168">
        <f t="shared" si="3"/>
        <v>1219027.368</v>
      </c>
      <c r="AQ68" s="193" t="s">
        <v>23</v>
      </c>
      <c r="AR68" s="422" t="s">
        <v>77</v>
      </c>
      <c r="AS68" s="423"/>
      <c r="AT68" s="194"/>
    </row>
    <row r="69" spans="1:46" s="195" customFormat="1" ht="18.75">
      <c r="A69" s="417"/>
      <c r="B69" s="418"/>
      <c r="C69" s="196" t="s">
        <v>24</v>
      </c>
      <c r="D69" s="197">
        <f>+D63+D65+D67</f>
        <v>0</v>
      </c>
      <c r="E69" s="175">
        <f>+E63+E65+E67</f>
        <v>0</v>
      </c>
      <c r="F69" s="198">
        <f>+F63+F65+F67</f>
        <v>0</v>
      </c>
      <c r="G69" s="197">
        <f aca="true" t="shared" si="9" ref="G69:AG69">+G63+G65+G67</f>
        <v>0</v>
      </c>
      <c r="H69" s="175">
        <f t="shared" si="9"/>
        <v>0</v>
      </c>
      <c r="I69" s="198">
        <f t="shared" si="9"/>
        <v>0</v>
      </c>
      <c r="J69" s="199">
        <f>+J63+J65+J67</f>
        <v>0</v>
      </c>
      <c r="K69" s="200">
        <f>+K63+K65+K67</f>
        <v>0</v>
      </c>
      <c r="L69" s="200">
        <f>+L63+L65+L67</f>
        <v>0</v>
      </c>
      <c r="M69" s="175">
        <f t="shared" si="9"/>
        <v>0</v>
      </c>
      <c r="N69" s="175">
        <f t="shared" si="9"/>
        <v>0</v>
      </c>
      <c r="O69" s="175">
        <f t="shared" si="9"/>
        <v>0</v>
      </c>
      <c r="P69" s="175">
        <f t="shared" si="9"/>
        <v>0</v>
      </c>
      <c r="Q69" s="175">
        <f t="shared" si="9"/>
        <v>0</v>
      </c>
      <c r="R69" s="201">
        <f t="shared" si="9"/>
        <v>0</v>
      </c>
      <c r="S69" s="175">
        <f aca="true" t="shared" si="10" ref="S69:X69">+S63+S65+S67</f>
        <v>0</v>
      </c>
      <c r="T69" s="175">
        <f t="shared" si="10"/>
        <v>0</v>
      </c>
      <c r="U69" s="201">
        <f t="shared" si="10"/>
        <v>0</v>
      </c>
      <c r="V69" s="175">
        <f t="shared" si="10"/>
        <v>0</v>
      </c>
      <c r="W69" s="175">
        <f t="shared" si="10"/>
        <v>0</v>
      </c>
      <c r="X69" s="175">
        <f t="shared" si="10"/>
        <v>0</v>
      </c>
      <c r="Y69" s="175">
        <f t="shared" si="9"/>
        <v>1</v>
      </c>
      <c r="Z69" s="175">
        <f t="shared" si="9"/>
        <v>30</v>
      </c>
      <c r="AA69" s="175">
        <f t="shared" si="9"/>
        <v>1433.25</v>
      </c>
      <c r="AB69" s="202">
        <f t="shared" si="9"/>
        <v>2</v>
      </c>
      <c r="AC69" s="197">
        <f t="shared" si="9"/>
        <v>158</v>
      </c>
      <c r="AD69" s="175">
        <f t="shared" si="9"/>
        <v>29547.166</v>
      </c>
      <c r="AE69" s="175">
        <f t="shared" si="9"/>
        <v>17</v>
      </c>
      <c r="AF69" s="175">
        <f t="shared" si="9"/>
        <v>1670.395</v>
      </c>
      <c r="AG69" s="198">
        <f t="shared" si="9"/>
        <v>184389.113</v>
      </c>
      <c r="AH69" s="175">
        <f aca="true" t="shared" si="11" ref="AH69:AN69">+AH63+AH65+AH67</f>
        <v>29</v>
      </c>
      <c r="AI69" s="175">
        <f t="shared" si="11"/>
        <v>2505.809</v>
      </c>
      <c r="AJ69" s="175">
        <f t="shared" si="11"/>
        <v>198103.849</v>
      </c>
      <c r="AK69" s="203">
        <f t="shared" si="11"/>
        <v>7</v>
      </c>
      <c r="AL69" s="204">
        <f t="shared" si="11"/>
        <v>642.635</v>
      </c>
      <c r="AM69" s="205">
        <f t="shared" si="11"/>
        <v>48575.681</v>
      </c>
      <c r="AN69" s="197">
        <f t="shared" si="11"/>
        <v>56</v>
      </c>
      <c r="AO69" s="175">
        <f t="shared" si="3"/>
        <v>5006.839</v>
      </c>
      <c r="AP69" s="175">
        <f t="shared" si="3"/>
        <v>462049.059</v>
      </c>
      <c r="AQ69" s="206" t="s">
        <v>24</v>
      </c>
      <c r="AR69" s="424"/>
      <c r="AS69" s="425"/>
      <c r="AT69" s="194"/>
    </row>
    <row r="70" spans="1:46" s="195" customFormat="1" ht="19.5" thickBot="1">
      <c r="A70" s="429" t="s">
        <v>106</v>
      </c>
      <c r="B70" s="430" t="s">
        <v>69</v>
      </c>
      <c r="C70" s="207"/>
      <c r="D70" s="208"/>
      <c r="E70" s="179"/>
      <c r="F70" s="209"/>
      <c r="G70" s="208"/>
      <c r="H70" s="179"/>
      <c r="I70" s="209"/>
      <c r="J70" s="208"/>
      <c r="K70" s="179"/>
      <c r="L70" s="179"/>
      <c r="M70" s="179"/>
      <c r="N70" s="179"/>
      <c r="O70" s="179"/>
      <c r="P70" s="179"/>
      <c r="Q70" s="179"/>
      <c r="R70" s="180"/>
      <c r="S70" s="179"/>
      <c r="T70" s="179"/>
      <c r="U70" s="180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>
        <f>+D70+G70+J70+M70+P70+S70+V70+Y70+AB70+AE70+AH70+AK70</f>
        <v>0</v>
      </c>
      <c r="AO70" s="179">
        <f>+E70+H70+K70+N70+Q70+T70+W70+Z70+AC70+AF70+AI70+AL70</f>
        <v>0</v>
      </c>
      <c r="AP70" s="179">
        <f t="shared" si="3"/>
        <v>0</v>
      </c>
      <c r="AQ70" s="426" t="s">
        <v>106</v>
      </c>
      <c r="AR70" s="427" t="s">
        <v>69</v>
      </c>
      <c r="AS70" s="428"/>
      <c r="AT70" s="194"/>
    </row>
    <row r="71" spans="1:46" s="195" customFormat="1" ht="19.5" thickBot="1">
      <c r="A71" s="431" t="s">
        <v>108</v>
      </c>
      <c r="B71" s="432" t="s">
        <v>70</v>
      </c>
      <c r="C71" s="207"/>
      <c r="D71" s="208">
        <f>D68+D69</f>
        <v>512</v>
      </c>
      <c r="E71" s="179">
        <f>E68+E69</f>
        <v>3353.4879</v>
      </c>
      <c r="F71" s="209">
        <f>F68+F69</f>
        <v>191193.644</v>
      </c>
      <c r="G71" s="208">
        <f aca="true" t="shared" si="12" ref="G71:AM71">G68+G69</f>
        <v>425</v>
      </c>
      <c r="H71" s="179">
        <f t="shared" si="12"/>
        <v>224.0979</v>
      </c>
      <c r="I71" s="179">
        <f t="shared" si="12"/>
        <v>24640.220999999998</v>
      </c>
      <c r="J71" s="179">
        <f t="shared" si="12"/>
        <v>0</v>
      </c>
      <c r="K71" s="179">
        <f t="shared" si="12"/>
        <v>0</v>
      </c>
      <c r="L71" s="179">
        <f t="shared" si="12"/>
        <v>0</v>
      </c>
      <c r="M71" s="179">
        <f t="shared" si="12"/>
        <v>0</v>
      </c>
      <c r="N71" s="179">
        <f t="shared" si="12"/>
        <v>0</v>
      </c>
      <c r="O71" s="179">
        <f t="shared" si="12"/>
        <v>0</v>
      </c>
      <c r="P71" s="210">
        <f aca="true" t="shared" si="13" ref="P71:X71">P68+P69+P70</f>
        <v>0</v>
      </c>
      <c r="Q71" s="210">
        <f t="shared" si="13"/>
        <v>0</v>
      </c>
      <c r="R71" s="211">
        <f t="shared" si="13"/>
        <v>0</v>
      </c>
      <c r="S71" s="210">
        <f t="shared" si="13"/>
        <v>11</v>
      </c>
      <c r="T71" s="210">
        <f t="shared" si="13"/>
        <v>73.2717</v>
      </c>
      <c r="U71" s="180">
        <f t="shared" si="13"/>
        <v>12805.508</v>
      </c>
      <c r="V71" s="179">
        <f t="shared" si="13"/>
        <v>89</v>
      </c>
      <c r="W71" s="179">
        <f t="shared" si="13"/>
        <v>32.1178</v>
      </c>
      <c r="X71" s="179">
        <f t="shared" si="13"/>
        <v>10647.486</v>
      </c>
      <c r="Y71" s="179">
        <f t="shared" si="12"/>
        <v>201</v>
      </c>
      <c r="Z71" s="179">
        <f t="shared" si="12"/>
        <v>725.6525</v>
      </c>
      <c r="AA71" s="179">
        <f t="shared" si="12"/>
        <v>102688.53199999999</v>
      </c>
      <c r="AB71" s="179">
        <f t="shared" si="12"/>
        <v>245</v>
      </c>
      <c r="AC71" s="179">
        <f t="shared" si="12"/>
        <v>904.2266</v>
      </c>
      <c r="AD71" s="179">
        <f t="shared" si="12"/>
        <v>136426.234</v>
      </c>
      <c r="AE71" s="179">
        <f t="shared" si="12"/>
        <v>471</v>
      </c>
      <c r="AF71" s="179">
        <f>AF68+AF69</f>
        <v>4247.3534</v>
      </c>
      <c r="AG71" s="179">
        <f t="shared" si="12"/>
        <v>477892.881</v>
      </c>
      <c r="AH71" s="211">
        <f>AH68+AH69</f>
        <v>727</v>
      </c>
      <c r="AI71" s="211">
        <f>AI68+AI69</f>
        <v>5128.591</v>
      </c>
      <c r="AJ71" s="211">
        <f>AJ68+AJ69</f>
        <v>445325.773</v>
      </c>
      <c r="AK71" s="179">
        <f t="shared" si="12"/>
        <v>501</v>
      </c>
      <c r="AL71" s="179">
        <f t="shared" si="12"/>
        <v>5051.3892000000005</v>
      </c>
      <c r="AM71" s="179">
        <f t="shared" si="12"/>
        <v>279456.148</v>
      </c>
      <c r="AN71" s="179">
        <f>+D71+G71+J71+M71+P71+S71+V71+Y71+AB71+AE71+AH71+AK71</f>
        <v>3182</v>
      </c>
      <c r="AO71" s="179">
        <f>+E71+H71+K71+N71+Q71+T71+W71+Z71+AC71+AF71+AI71+AL71</f>
        <v>19740.188000000002</v>
      </c>
      <c r="AP71" s="179">
        <f>+F71+I71+L71+O71+R71+U71+X71+AA71+AD71+AG71+AJ71+AM71</f>
        <v>1681076.4270000001</v>
      </c>
      <c r="AQ71" s="419" t="s">
        <v>108</v>
      </c>
      <c r="AR71" s="420" t="s">
        <v>70</v>
      </c>
      <c r="AS71" s="421" t="s">
        <v>0</v>
      </c>
      <c r="AT71" s="194"/>
    </row>
    <row r="72" spans="15:44" ht="18.75">
      <c r="O72" s="99"/>
      <c r="P72" s="309"/>
      <c r="Q72" s="309"/>
      <c r="R72" s="310"/>
      <c r="S72" s="311"/>
      <c r="T72" s="311"/>
      <c r="U72" s="275"/>
      <c r="V72" s="15"/>
      <c r="X72" s="389" t="s">
        <v>88</v>
      </c>
      <c r="AH72" s="312"/>
      <c r="AI72" s="312"/>
      <c r="AJ72" s="313"/>
      <c r="AN72" s="64"/>
      <c r="AR72" s="63" t="s">
        <v>88</v>
      </c>
    </row>
    <row r="73" spans="13:36" ht="18.75">
      <c r="M73" s="5"/>
      <c r="O73" s="5"/>
      <c r="P73" s="97"/>
      <c r="Q73" s="97"/>
      <c r="R73" s="97"/>
      <c r="S73" s="98"/>
      <c r="T73" s="98"/>
      <c r="U73" s="98"/>
      <c r="V73" s="30"/>
      <c r="AG73" s="5"/>
      <c r="AH73" s="109"/>
      <c r="AI73" s="109"/>
      <c r="AJ73" s="110"/>
    </row>
    <row r="74" spans="13:38" ht="18.75">
      <c r="M74" s="5"/>
      <c r="O74" s="5"/>
      <c r="P74" s="97"/>
      <c r="Q74" s="97"/>
      <c r="R74" s="97"/>
      <c r="S74" s="30"/>
      <c r="T74" s="30"/>
      <c r="AG74" s="5"/>
      <c r="AH74" s="5"/>
      <c r="AI74" s="5"/>
      <c r="AJ74" s="5"/>
      <c r="AK74" s="5"/>
      <c r="AL74" s="5"/>
    </row>
    <row r="75" spans="13:38" ht="18.75">
      <c r="M75" s="5"/>
      <c r="O75" s="5"/>
      <c r="P75" s="97"/>
      <c r="Q75" s="97"/>
      <c r="R75" s="97"/>
      <c r="S75" s="30"/>
      <c r="AG75" s="5"/>
      <c r="AH75" s="5"/>
      <c r="AI75" s="5"/>
      <c r="AJ75" s="5"/>
      <c r="AK75" s="5"/>
      <c r="AL75" s="5"/>
    </row>
    <row r="76" spans="13:36" ht="18.75">
      <c r="M76" s="5"/>
      <c r="P76" s="97"/>
      <c r="Q76" s="97"/>
      <c r="R76" s="97"/>
      <c r="S76" s="30"/>
      <c r="AG76" s="5"/>
      <c r="AH76" s="5"/>
      <c r="AJ76" s="5"/>
    </row>
    <row r="77" spans="13:36" ht="18.75">
      <c r="M77" s="5"/>
      <c r="P77" s="97"/>
      <c r="Q77" s="97"/>
      <c r="R77" s="97"/>
      <c r="S77" s="30"/>
      <c r="AG77" s="5"/>
      <c r="AH77" s="5"/>
      <c r="AJ77" s="5"/>
    </row>
    <row r="78" spans="13:36" ht="18.75">
      <c r="M78" s="5"/>
      <c r="P78" s="97"/>
      <c r="Q78" s="97"/>
      <c r="R78" s="97"/>
      <c r="S78" s="30"/>
      <c r="AH78" s="5"/>
      <c r="AJ78" s="5"/>
    </row>
    <row r="79" spans="13:19" ht="18.75">
      <c r="M79" s="5"/>
      <c r="P79" s="97"/>
      <c r="Q79" s="97"/>
      <c r="R79" s="97"/>
      <c r="S79" s="30"/>
    </row>
    <row r="80" spans="13:19" ht="18.75">
      <c r="M80" s="5"/>
      <c r="P80" s="97"/>
      <c r="Q80" s="97"/>
      <c r="R80" s="97"/>
      <c r="S80" s="30"/>
    </row>
    <row r="81" spans="13:19" ht="18.75">
      <c r="M81" s="5"/>
      <c r="P81" s="97"/>
      <c r="Q81" s="97"/>
      <c r="R81" s="97"/>
      <c r="S81" s="30"/>
    </row>
    <row r="82" spans="13:19" ht="18.75">
      <c r="M82" s="5"/>
      <c r="P82" s="97"/>
      <c r="Q82" s="97"/>
      <c r="R82" s="97"/>
      <c r="S82" s="30"/>
    </row>
    <row r="83" spans="13:19" ht="18.75">
      <c r="M83" s="5"/>
      <c r="P83" s="97"/>
      <c r="Q83" s="97"/>
      <c r="R83" s="97"/>
      <c r="S83" s="30"/>
    </row>
    <row r="84" spans="13:19" ht="18.75">
      <c r="M84" s="5"/>
      <c r="P84" s="97"/>
      <c r="Q84" s="97"/>
      <c r="R84" s="97"/>
      <c r="S84" s="30"/>
    </row>
    <row r="85" spans="13:19" ht="18.75">
      <c r="M85" s="5"/>
      <c r="P85" s="97"/>
      <c r="Q85" s="97"/>
      <c r="R85" s="97"/>
      <c r="S85" s="30"/>
    </row>
    <row r="86" spans="3:19" ht="18.75">
      <c r="C86" s="22"/>
      <c r="D86" s="5"/>
      <c r="M86" s="5"/>
      <c r="P86" s="97"/>
      <c r="Q86" s="97"/>
      <c r="R86" s="97"/>
      <c r="S86" s="30"/>
    </row>
    <row r="87" spans="3:19" ht="18.75">
      <c r="C87" s="22"/>
      <c r="D87" s="5"/>
      <c r="M87" s="5"/>
      <c r="P87" s="97"/>
      <c r="Q87" s="97"/>
      <c r="R87" s="97"/>
      <c r="S87" s="30"/>
    </row>
    <row r="88" spans="3:19" ht="18.75">
      <c r="C88" s="22"/>
      <c r="D88" s="5"/>
      <c r="M88" s="5"/>
      <c r="P88" s="97"/>
      <c r="Q88" s="97"/>
      <c r="R88" s="97"/>
      <c r="S88" s="30"/>
    </row>
    <row r="89" spans="3:19" ht="18.75">
      <c r="C89" s="22"/>
      <c r="D89" s="5"/>
      <c r="M89" s="5"/>
      <c r="P89" s="97"/>
      <c r="Q89" s="97"/>
      <c r="R89" s="97"/>
      <c r="S89" s="30"/>
    </row>
    <row r="90" spans="3:19" ht="18.75">
      <c r="C90" s="22"/>
      <c r="D90" s="5"/>
      <c r="M90" s="5"/>
      <c r="P90" s="97"/>
      <c r="Q90" s="97"/>
      <c r="R90" s="97"/>
      <c r="S90" s="30"/>
    </row>
    <row r="91" spans="3:19" ht="18.75">
      <c r="C91" s="22"/>
      <c r="D91" s="5"/>
      <c r="M91" s="5"/>
      <c r="P91" s="97"/>
      <c r="Q91" s="97"/>
      <c r="R91" s="97"/>
      <c r="S91" s="30"/>
    </row>
    <row r="92" spans="3:19" ht="18.75">
      <c r="C92" s="22"/>
      <c r="D92" s="5"/>
      <c r="M92" s="5"/>
      <c r="P92" s="97"/>
      <c r="Q92" s="97"/>
      <c r="R92" s="97"/>
      <c r="S92" s="30"/>
    </row>
    <row r="93" spans="3:19" ht="18.75">
      <c r="C93" s="22"/>
      <c r="D93" s="5"/>
      <c r="M93" s="5"/>
      <c r="P93" s="97"/>
      <c r="Q93" s="97"/>
      <c r="R93" s="97"/>
      <c r="S93" s="30"/>
    </row>
    <row r="94" spans="3:18" ht="18.75">
      <c r="C94" s="22"/>
      <c r="D94" s="5"/>
      <c r="M94" s="5"/>
      <c r="P94" s="97"/>
      <c r="Q94" s="97"/>
      <c r="R94" s="97"/>
    </row>
    <row r="95" spans="3:18" ht="18.75">
      <c r="C95" s="22"/>
      <c r="D95" s="5"/>
      <c r="M95" s="5"/>
      <c r="P95" s="5"/>
      <c r="Q95" s="5"/>
      <c r="R95" s="5"/>
    </row>
    <row r="96" spans="3:16" ht="18.75">
      <c r="C96" s="22"/>
      <c r="D96" s="5"/>
      <c r="M96" s="5"/>
      <c r="P96" s="5"/>
    </row>
    <row r="97" spans="3:13" ht="18.75">
      <c r="C97" s="22"/>
      <c r="D97" s="5"/>
      <c r="M97" s="5"/>
    </row>
    <row r="98" ht="18.75">
      <c r="M98" s="5"/>
    </row>
    <row r="99" ht="18.75">
      <c r="M99" s="5"/>
    </row>
    <row r="100" ht="18.75">
      <c r="M100" s="5"/>
    </row>
    <row r="101" ht="18.75">
      <c r="M101" s="5"/>
    </row>
  </sheetData>
  <sheetProtection/>
  <mergeCells count="67">
    <mergeCell ref="A1:X1"/>
    <mergeCell ref="A68:B69"/>
    <mergeCell ref="A70:B70"/>
    <mergeCell ref="AR56:AS57"/>
    <mergeCell ref="AR59:AS59"/>
    <mergeCell ref="B64:B65"/>
    <mergeCell ref="B66:B67"/>
    <mergeCell ref="AR44:AR45"/>
    <mergeCell ref="AR46:AR47"/>
    <mergeCell ref="AR48:AR49"/>
    <mergeCell ref="AQ71:AS71"/>
    <mergeCell ref="AR62:AS62"/>
    <mergeCell ref="AR64:AR65"/>
    <mergeCell ref="AR66:AR67"/>
    <mergeCell ref="AQ70:AS70"/>
    <mergeCell ref="AR68:AS69"/>
    <mergeCell ref="AR54:AR55"/>
    <mergeCell ref="AR32:AR33"/>
    <mergeCell ref="AR34:AR35"/>
    <mergeCell ref="AR36:AR37"/>
    <mergeCell ref="AR38:AR39"/>
    <mergeCell ref="AR40:AR41"/>
    <mergeCell ref="AR42:AR43"/>
    <mergeCell ref="AR50:AR51"/>
    <mergeCell ref="AR52:AR53"/>
    <mergeCell ref="A71:B71"/>
    <mergeCell ref="AR6:AR7"/>
    <mergeCell ref="AR8:AR9"/>
    <mergeCell ref="AR10:AR11"/>
    <mergeCell ref="AR12:AR13"/>
    <mergeCell ref="AR14:AR15"/>
    <mergeCell ref="AR16:AR17"/>
    <mergeCell ref="AR18:AR19"/>
    <mergeCell ref="AR20:AR21"/>
    <mergeCell ref="AR22:AR23"/>
    <mergeCell ref="B42:B43"/>
    <mergeCell ref="B44:B45"/>
    <mergeCell ref="B30:B31"/>
    <mergeCell ref="B32:B33"/>
    <mergeCell ref="B38:B39"/>
    <mergeCell ref="B40:B41"/>
    <mergeCell ref="AR28:AR29"/>
    <mergeCell ref="AR30:AR31"/>
    <mergeCell ref="B34:B35"/>
    <mergeCell ref="B36:B37"/>
    <mergeCell ref="B22:B23"/>
    <mergeCell ref="B24:B25"/>
    <mergeCell ref="B26:B27"/>
    <mergeCell ref="B28:B29"/>
    <mergeCell ref="AR24:AR25"/>
    <mergeCell ref="AR26:AR27"/>
    <mergeCell ref="A59:B59"/>
    <mergeCell ref="A62:B62"/>
    <mergeCell ref="B46:B47"/>
    <mergeCell ref="B48:B49"/>
    <mergeCell ref="B50:B51"/>
    <mergeCell ref="B52:B53"/>
    <mergeCell ref="B54:B55"/>
    <mergeCell ref="A56:B57"/>
    <mergeCell ref="B6:B7"/>
    <mergeCell ref="B8:B9"/>
    <mergeCell ref="B10:B11"/>
    <mergeCell ref="B12:B13"/>
    <mergeCell ref="B18:B19"/>
    <mergeCell ref="B20:B21"/>
    <mergeCell ref="B14:B15"/>
    <mergeCell ref="B16:B17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5" r:id="rId1"/>
  <colBreaks count="1" manualBreakCount="1">
    <brk id="24" max="7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T72"/>
  <sheetViews>
    <sheetView zoomScale="60" zoomScaleNormal="60" zoomScalePageLayoutView="0" workbookViewId="0" topLeftCell="A1">
      <pane xSplit="3" ySplit="5" topLeftCell="S48" activePane="bottomRight" state="frozen"/>
      <selection pane="topLeft"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ColWidth="10.625" defaultRowHeight="13.5"/>
  <cols>
    <col min="1" max="1" width="5.75390625" style="16" customWidth="1"/>
    <col min="2" max="2" width="20.625" style="16" customWidth="1"/>
    <col min="3" max="3" width="9.625" style="16" customWidth="1"/>
    <col min="4" max="5" width="14.125" style="15" customWidth="1"/>
    <col min="6" max="6" width="20.375" style="15" customWidth="1"/>
    <col min="7" max="8" width="14.125" style="15" customWidth="1"/>
    <col min="9" max="9" width="20.375" style="15" customWidth="1"/>
    <col min="10" max="11" width="14.125" style="15" customWidth="1"/>
    <col min="12" max="12" width="20.375" style="15" customWidth="1"/>
    <col min="13" max="14" width="14.125" style="15" customWidth="1"/>
    <col min="15" max="15" width="20.375" style="15" customWidth="1"/>
    <col min="16" max="17" width="14.125" style="15" customWidth="1"/>
    <col min="18" max="18" width="20.375" style="15" customWidth="1"/>
    <col min="19" max="20" width="14.125" style="15" customWidth="1"/>
    <col min="21" max="21" width="20.375" style="15" customWidth="1"/>
    <col min="22" max="23" width="14.125" style="15" customWidth="1"/>
    <col min="24" max="24" width="20.375" style="15" customWidth="1"/>
    <col min="25" max="26" width="14.125" style="15" customWidth="1"/>
    <col min="27" max="27" width="20.375" style="15" customWidth="1"/>
    <col min="28" max="29" width="14.125" style="15" customWidth="1"/>
    <col min="30" max="30" width="20.375" style="15" customWidth="1"/>
    <col min="31" max="32" width="14.125" style="15" customWidth="1"/>
    <col min="33" max="33" width="20.375" style="15" customWidth="1"/>
    <col min="34" max="35" width="14.125" style="15" customWidth="1"/>
    <col min="36" max="36" width="20.375" style="15" customWidth="1"/>
    <col min="37" max="38" width="14.125" style="15" customWidth="1"/>
    <col min="39" max="39" width="20.375" style="15" customWidth="1"/>
    <col min="40" max="41" width="14.125" style="15" customWidth="1"/>
    <col min="42" max="42" width="20.375" style="15" customWidth="1"/>
    <col min="43" max="43" width="9.50390625" style="16" customWidth="1"/>
    <col min="44" max="44" width="22.625" style="16" customWidth="1"/>
    <col min="45" max="45" width="5.875" style="16" customWidth="1"/>
    <col min="46" max="16384" width="10.625" style="16" customWidth="1"/>
  </cols>
  <sheetData>
    <row r="1" spans="1:24" ht="32.25">
      <c r="A1" s="393"/>
      <c r="B1" s="393"/>
      <c r="C1" s="393"/>
      <c r="D1" s="393" t="s">
        <v>0</v>
      </c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</row>
    <row r="2" spans="1:45" ht="19.5" thickBot="1">
      <c r="A2" s="18" t="s">
        <v>96</v>
      </c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392" t="s">
        <v>96</v>
      </c>
      <c r="Z2" s="392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21"/>
      <c r="AR2" s="22"/>
      <c r="AS2" s="22"/>
    </row>
    <row r="3" spans="1:46" ht="18.75">
      <c r="A3" s="23"/>
      <c r="D3" s="24" t="s">
        <v>2</v>
      </c>
      <c r="E3" s="25"/>
      <c r="F3" s="25"/>
      <c r="G3" s="24" t="s">
        <v>3</v>
      </c>
      <c r="H3" s="25"/>
      <c r="I3" s="25"/>
      <c r="J3" s="24" t="s">
        <v>4</v>
      </c>
      <c r="K3" s="25"/>
      <c r="L3" s="25"/>
      <c r="M3" s="24" t="s">
        <v>5</v>
      </c>
      <c r="N3" s="25"/>
      <c r="O3" s="25"/>
      <c r="P3" s="24" t="s">
        <v>6</v>
      </c>
      <c r="Q3" s="25"/>
      <c r="R3" s="25"/>
      <c r="S3" s="24" t="s">
        <v>7</v>
      </c>
      <c r="T3" s="25"/>
      <c r="U3" s="25"/>
      <c r="V3" s="26" t="s">
        <v>8</v>
      </c>
      <c r="W3" s="65"/>
      <c r="X3" s="66"/>
      <c r="Y3" s="26" t="s">
        <v>9</v>
      </c>
      <c r="Z3" s="25"/>
      <c r="AA3" s="25"/>
      <c r="AB3" s="24" t="s">
        <v>10</v>
      </c>
      <c r="AC3" s="25"/>
      <c r="AD3" s="25"/>
      <c r="AE3" s="24" t="s">
        <v>11</v>
      </c>
      <c r="AF3" s="25"/>
      <c r="AG3" s="25"/>
      <c r="AH3" s="24" t="s">
        <v>12</v>
      </c>
      <c r="AI3" s="25"/>
      <c r="AJ3" s="25"/>
      <c r="AK3" s="24" t="s">
        <v>13</v>
      </c>
      <c r="AL3" s="25"/>
      <c r="AM3" s="25"/>
      <c r="AN3" s="24" t="s">
        <v>14</v>
      </c>
      <c r="AO3" s="25"/>
      <c r="AP3" s="25"/>
      <c r="AQ3" s="27"/>
      <c r="AR3" s="28"/>
      <c r="AS3" s="29"/>
      <c r="AT3" s="22"/>
    </row>
    <row r="4" spans="1:46" ht="18.75">
      <c r="A4" s="23"/>
      <c r="D4" s="31" t="s">
        <v>15</v>
      </c>
      <c r="E4" s="31" t="s">
        <v>16</v>
      </c>
      <c r="F4" s="31" t="s">
        <v>17</v>
      </c>
      <c r="G4" s="31" t="s">
        <v>15</v>
      </c>
      <c r="H4" s="31" t="s">
        <v>16</v>
      </c>
      <c r="I4" s="31" t="s">
        <v>17</v>
      </c>
      <c r="J4" s="31" t="s">
        <v>15</v>
      </c>
      <c r="K4" s="31" t="s">
        <v>16</v>
      </c>
      <c r="L4" s="31" t="s">
        <v>17</v>
      </c>
      <c r="M4" s="31" t="s">
        <v>15</v>
      </c>
      <c r="N4" s="31" t="s">
        <v>16</v>
      </c>
      <c r="O4" s="31" t="s">
        <v>17</v>
      </c>
      <c r="P4" s="31" t="s">
        <v>15</v>
      </c>
      <c r="Q4" s="31" t="s">
        <v>16</v>
      </c>
      <c r="R4" s="31" t="s">
        <v>17</v>
      </c>
      <c r="S4" s="31" t="s">
        <v>15</v>
      </c>
      <c r="T4" s="31" t="s">
        <v>16</v>
      </c>
      <c r="U4" s="31" t="s">
        <v>17</v>
      </c>
      <c r="V4" s="31" t="s">
        <v>15</v>
      </c>
      <c r="W4" s="31" t="s">
        <v>16</v>
      </c>
      <c r="X4" s="67" t="s">
        <v>17</v>
      </c>
      <c r="Y4" s="31" t="s">
        <v>15</v>
      </c>
      <c r="Z4" s="31" t="s">
        <v>16</v>
      </c>
      <c r="AA4" s="31" t="s">
        <v>17</v>
      </c>
      <c r="AB4" s="31" t="s">
        <v>15</v>
      </c>
      <c r="AC4" s="31" t="s">
        <v>16</v>
      </c>
      <c r="AD4" s="31" t="s">
        <v>17</v>
      </c>
      <c r="AE4" s="31" t="s">
        <v>15</v>
      </c>
      <c r="AF4" s="31" t="s">
        <v>16</v>
      </c>
      <c r="AG4" s="31" t="s">
        <v>17</v>
      </c>
      <c r="AH4" s="31" t="s">
        <v>15</v>
      </c>
      <c r="AI4" s="31" t="s">
        <v>16</v>
      </c>
      <c r="AJ4" s="31" t="s">
        <v>17</v>
      </c>
      <c r="AK4" s="31" t="s">
        <v>15</v>
      </c>
      <c r="AL4" s="31" t="s">
        <v>16</v>
      </c>
      <c r="AM4" s="31" t="s">
        <v>17</v>
      </c>
      <c r="AN4" s="31" t="s">
        <v>15</v>
      </c>
      <c r="AO4" s="31" t="s">
        <v>16</v>
      </c>
      <c r="AP4" s="31" t="s">
        <v>17</v>
      </c>
      <c r="AQ4" s="34"/>
      <c r="AR4" s="22"/>
      <c r="AS4" s="35"/>
      <c r="AT4" s="22"/>
    </row>
    <row r="5" spans="1:46" ht="18.75">
      <c r="A5" s="36"/>
      <c r="B5" s="37"/>
      <c r="C5" s="37"/>
      <c r="D5" s="38" t="s">
        <v>18</v>
      </c>
      <c r="E5" s="38" t="s">
        <v>19</v>
      </c>
      <c r="F5" s="38" t="s">
        <v>20</v>
      </c>
      <c r="G5" s="38" t="s">
        <v>18</v>
      </c>
      <c r="H5" s="38" t="s">
        <v>19</v>
      </c>
      <c r="I5" s="38" t="s">
        <v>20</v>
      </c>
      <c r="J5" s="38" t="s">
        <v>18</v>
      </c>
      <c r="K5" s="38" t="s">
        <v>19</v>
      </c>
      <c r="L5" s="38" t="s">
        <v>20</v>
      </c>
      <c r="M5" s="38" t="s">
        <v>18</v>
      </c>
      <c r="N5" s="38" t="s">
        <v>19</v>
      </c>
      <c r="O5" s="38" t="s">
        <v>20</v>
      </c>
      <c r="P5" s="38" t="s">
        <v>18</v>
      </c>
      <c r="Q5" s="38" t="s">
        <v>19</v>
      </c>
      <c r="R5" s="38" t="s">
        <v>20</v>
      </c>
      <c r="S5" s="38" t="s">
        <v>18</v>
      </c>
      <c r="T5" s="38" t="s">
        <v>19</v>
      </c>
      <c r="U5" s="38" t="s">
        <v>20</v>
      </c>
      <c r="V5" s="38" t="s">
        <v>18</v>
      </c>
      <c r="W5" s="38" t="s">
        <v>19</v>
      </c>
      <c r="X5" s="68" t="s">
        <v>20</v>
      </c>
      <c r="Y5" s="38" t="s">
        <v>18</v>
      </c>
      <c r="Z5" s="38" t="s">
        <v>19</v>
      </c>
      <c r="AA5" s="38" t="s">
        <v>20</v>
      </c>
      <c r="AB5" s="38" t="s">
        <v>18</v>
      </c>
      <c r="AC5" s="38" t="s">
        <v>19</v>
      </c>
      <c r="AD5" s="38" t="s">
        <v>20</v>
      </c>
      <c r="AE5" s="38" t="s">
        <v>18</v>
      </c>
      <c r="AF5" s="38" t="s">
        <v>19</v>
      </c>
      <c r="AG5" s="38" t="s">
        <v>20</v>
      </c>
      <c r="AH5" s="38" t="s">
        <v>18</v>
      </c>
      <c r="AI5" s="38" t="s">
        <v>19</v>
      </c>
      <c r="AJ5" s="38" t="s">
        <v>20</v>
      </c>
      <c r="AK5" s="38" t="s">
        <v>18</v>
      </c>
      <c r="AL5" s="38" t="s">
        <v>19</v>
      </c>
      <c r="AM5" s="38" t="s">
        <v>20</v>
      </c>
      <c r="AN5" s="38" t="s">
        <v>18</v>
      </c>
      <c r="AO5" s="38" t="s">
        <v>19</v>
      </c>
      <c r="AP5" s="38" t="s">
        <v>20</v>
      </c>
      <c r="AQ5" s="40"/>
      <c r="AR5" s="37"/>
      <c r="AS5" s="41"/>
      <c r="AT5" s="22"/>
    </row>
    <row r="6" spans="1:46" ht="18.75">
      <c r="A6" s="46" t="s">
        <v>21</v>
      </c>
      <c r="B6" s="394" t="s">
        <v>22</v>
      </c>
      <c r="C6" s="69" t="s">
        <v>23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6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>
        <f aca="true" t="shared" si="0" ref="AN6:AN63">+D6+G6+J6+M6+P6+S6+V6+Y6+AB6+AE6+AH6+AK6</f>
        <v>0</v>
      </c>
      <c r="AO6" s="1">
        <f aca="true" t="shared" si="1" ref="AO6:AP9">+E6+H6+K6+N6+Q6+T6+W6+Z6+AC6+AF6+AI6+AL6</f>
        <v>0</v>
      </c>
      <c r="AP6" s="1">
        <f t="shared" si="1"/>
        <v>0</v>
      </c>
      <c r="AQ6" s="44" t="s">
        <v>23</v>
      </c>
      <c r="AR6" s="394" t="s">
        <v>22</v>
      </c>
      <c r="AS6" s="45" t="s">
        <v>21</v>
      </c>
      <c r="AT6" s="22"/>
    </row>
    <row r="7" spans="1:46" ht="18.75">
      <c r="A7" s="46"/>
      <c r="B7" s="395"/>
      <c r="C7" s="70" t="s">
        <v>24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7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>
        <f t="shared" si="0"/>
        <v>0</v>
      </c>
      <c r="AO7" s="2">
        <f t="shared" si="1"/>
        <v>0</v>
      </c>
      <c r="AP7" s="2">
        <f t="shared" si="1"/>
        <v>0</v>
      </c>
      <c r="AQ7" s="48" t="s">
        <v>24</v>
      </c>
      <c r="AR7" s="395"/>
      <c r="AS7" s="45"/>
      <c r="AT7" s="22"/>
    </row>
    <row r="8" spans="1:46" ht="18.75">
      <c r="A8" s="46" t="s">
        <v>25</v>
      </c>
      <c r="B8" s="394" t="s">
        <v>26</v>
      </c>
      <c r="C8" s="69" t="s">
        <v>23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6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>
        <f t="shared" si="0"/>
        <v>0</v>
      </c>
      <c r="AO8" s="1">
        <f t="shared" si="1"/>
        <v>0</v>
      </c>
      <c r="AP8" s="1">
        <f t="shared" si="1"/>
        <v>0</v>
      </c>
      <c r="AQ8" s="44" t="s">
        <v>23</v>
      </c>
      <c r="AR8" s="394" t="s">
        <v>26</v>
      </c>
      <c r="AS8" s="45" t="s">
        <v>25</v>
      </c>
      <c r="AT8" s="22"/>
    </row>
    <row r="9" spans="1:46" ht="18.75">
      <c r="A9" s="46"/>
      <c r="B9" s="395"/>
      <c r="C9" s="70" t="s">
        <v>24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7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>
        <f t="shared" si="0"/>
        <v>0</v>
      </c>
      <c r="AO9" s="2">
        <f t="shared" si="1"/>
        <v>0</v>
      </c>
      <c r="AP9" s="2">
        <f t="shared" si="1"/>
        <v>0</v>
      </c>
      <c r="AQ9" s="48" t="s">
        <v>24</v>
      </c>
      <c r="AR9" s="395"/>
      <c r="AS9" s="45"/>
      <c r="AT9" s="22"/>
    </row>
    <row r="10" spans="1:46" ht="18.75">
      <c r="A10" s="46" t="s">
        <v>27</v>
      </c>
      <c r="B10" s="394" t="s">
        <v>28</v>
      </c>
      <c r="C10" s="69" t="s">
        <v>23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6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>
        <f t="shared" si="0"/>
        <v>0</v>
      </c>
      <c r="AO10" s="1">
        <f aca="true" t="shared" si="2" ref="AO10:AO41">+E10+H10+K10+N10+Q10+T10+W10+Z10+AC10+AF10+AI10+AL10</f>
        <v>0</v>
      </c>
      <c r="AP10" s="1">
        <f aca="true" t="shared" si="3" ref="AP10:AP67">+F10+I10+L10+O10+R10+U10+X10+AA10+AD10+AG10+AJ10+AM10</f>
        <v>0</v>
      </c>
      <c r="AQ10" s="44" t="s">
        <v>23</v>
      </c>
      <c r="AR10" s="394" t="s">
        <v>28</v>
      </c>
      <c r="AS10" s="45" t="s">
        <v>27</v>
      </c>
      <c r="AT10" s="22"/>
    </row>
    <row r="11" spans="1:46" ht="18.75">
      <c r="A11" s="50"/>
      <c r="B11" s="395"/>
      <c r="C11" s="70" t="s">
        <v>24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7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>
        <f t="shared" si="0"/>
        <v>0</v>
      </c>
      <c r="AO11" s="2">
        <f t="shared" si="2"/>
        <v>0</v>
      </c>
      <c r="AP11" s="2">
        <f t="shared" si="3"/>
        <v>0</v>
      </c>
      <c r="AQ11" s="51" t="s">
        <v>24</v>
      </c>
      <c r="AR11" s="395"/>
      <c r="AS11" s="52"/>
      <c r="AT11" s="22"/>
    </row>
    <row r="12" spans="1:46" ht="18.75">
      <c r="A12" s="46"/>
      <c r="B12" s="394" t="s">
        <v>29</v>
      </c>
      <c r="C12" s="69" t="s">
        <v>23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6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>
        <f t="shared" si="0"/>
        <v>0</v>
      </c>
      <c r="AO12" s="1">
        <f t="shared" si="2"/>
        <v>0</v>
      </c>
      <c r="AP12" s="1">
        <f t="shared" si="3"/>
        <v>0</v>
      </c>
      <c r="AQ12" s="44" t="s">
        <v>23</v>
      </c>
      <c r="AR12" s="394" t="s">
        <v>29</v>
      </c>
      <c r="AS12" s="45"/>
      <c r="AT12" s="22"/>
    </row>
    <row r="13" spans="1:46" ht="18.75">
      <c r="A13" s="46" t="s">
        <v>30</v>
      </c>
      <c r="B13" s="395"/>
      <c r="C13" s="70" t="s">
        <v>24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7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>
        <f t="shared" si="0"/>
        <v>0</v>
      </c>
      <c r="AO13" s="2">
        <f t="shared" si="2"/>
        <v>0</v>
      </c>
      <c r="AP13" s="2">
        <f t="shared" si="3"/>
        <v>0</v>
      </c>
      <c r="AQ13" s="48" t="s">
        <v>24</v>
      </c>
      <c r="AR13" s="395"/>
      <c r="AS13" s="45" t="s">
        <v>30</v>
      </c>
      <c r="AT13" s="22"/>
    </row>
    <row r="14" spans="1:46" ht="18.75">
      <c r="A14" s="46"/>
      <c r="B14" s="394" t="s">
        <v>31</v>
      </c>
      <c r="C14" s="69" t="s">
        <v>23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6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>
        <f t="shared" si="0"/>
        <v>0</v>
      </c>
      <c r="AO14" s="1">
        <f t="shared" si="2"/>
        <v>0</v>
      </c>
      <c r="AP14" s="1">
        <f t="shared" si="3"/>
        <v>0</v>
      </c>
      <c r="AQ14" s="44" t="s">
        <v>23</v>
      </c>
      <c r="AR14" s="394" t="s">
        <v>31</v>
      </c>
      <c r="AS14" s="45"/>
      <c r="AT14" s="22"/>
    </row>
    <row r="15" spans="1:46" ht="18.75">
      <c r="A15" s="46" t="s">
        <v>25</v>
      </c>
      <c r="B15" s="395"/>
      <c r="C15" s="70" t="s">
        <v>24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7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>
        <f t="shared" si="0"/>
        <v>0</v>
      </c>
      <c r="AO15" s="2">
        <f t="shared" si="2"/>
        <v>0</v>
      </c>
      <c r="AP15" s="2">
        <f t="shared" si="3"/>
        <v>0</v>
      </c>
      <c r="AQ15" s="48" t="s">
        <v>24</v>
      </c>
      <c r="AR15" s="395"/>
      <c r="AS15" s="45" t="s">
        <v>25</v>
      </c>
      <c r="AT15" s="22"/>
    </row>
    <row r="16" spans="1:46" ht="18.75">
      <c r="A16" s="46"/>
      <c r="B16" s="394" t="s">
        <v>32</v>
      </c>
      <c r="C16" s="69" t="s">
        <v>23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6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>
        <f t="shared" si="0"/>
        <v>0</v>
      </c>
      <c r="AO16" s="1">
        <f t="shared" si="2"/>
        <v>0</v>
      </c>
      <c r="AP16" s="1">
        <f t="shared" si="3"/>
        <v>0</v>
      </c>
      <c r="AQ16" s="44" t="s">
        <v>23</v>
      </c>
      <c r="AR16" s="394" t="s">
        <v>32</v>
      </c>
      <c r="AS16" s="45"/>
      <c r="AT16" s="22"/>
    </row>
    <row r="17" spans="1:46" ht="18.75">
      <c r="A17" s="46" t="s">
        <v>27</v>
      </c>
      <c r="B17" s="395"/>
      <c r="C17" s="70" t="s">
        <v>24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7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>
        <f t="shared" si="0"/>
        <v>0</v>
      </c>
      <c r="AO17" s="2">
        <f t="shared" si="2"/>
        <v>0</v>
      </c>
      <c r="AP17" s="2">
        <f t="shared" si="3"/>
        <v>0</v>
      </c>
      <c r="AQ17" s="48" t="s">
        <v>24</v>
      </c>
      <c r="AR17" s="395"/>
      <c r="AS17" s="45" t="s">
        <v>27</v>
      </c>
      <c r="AT17" s="22"/>
    </row>
    <row r="18" spans="1:46" ht="18.75">
      <c r="A18" s="46"/>
      <c r="B18" s="394" t="s">
        <v>33</v>
      </c>
      <c r="C18" s="69" t="s">
        <v>23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6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>
        <f t="shared" si="0"/>
        <v>0</v>
      </c>
      <c r="AO18" s="1">
        <f t="shared" si="2"/>
        <v>0</v>
      </c>
      <c r="AP18" s="1">
        <f t="shared" si="3"/>
        <v>0</v>
      </c>
      <c r="AQ18" s="44" t="s">
        <v>23</v>
      </c>
      <c r="AR18" s="394" t="s">
        <v>33</v>
      </c>
      <c r="AS18" s="45"/>
      <c r="AT18" s="22"/>
    </row>
    <row r="19" spans="1:46" ht="18.75">
      <c r="A19" s="50"/>
      <c r="B19" s="395"/>
      <c r="C19" s="70" t="s">
        <v>24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7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>
        <f t="shared" si="0"/>
        <v>0</v>
      </c>
      <c r="AO19" s="2">
        <f t="shared" si="2"/>
        <v>0</v>
      </c>
      <c r="AP19" s="2">
        <f t="shared" si="3"/>
        <v>0</v>
      </c>
      <c r="AQ19" s="51" t="s">
        <v>24</v>
      </c>
      <c r="AR19" s="395"/>
      <c r="AS19" s="52"/>
      <c r="AT19" s="22"/>
    </row>
    <row r="20" spans="1:46" ht="18.75">
      <c r="A20" s="46" t="s">
        <v>34</v>
      </c>
      <c r="B20" s="394" t="s">
        <v>35</v>
      </c>
      <c r="C20" s="69" t="s">
        <v>23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6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>
        <f t="shared" si="0"/>
        <v>0</v>
      </c>
      <c r="AO20" s="1">
        <f t="shared" si="2"/>
        <v>0</v>
      </c>
      <c r="AP20" s="1">
        <f t="shared" si="3"/>
        <v>0</v>
      </c>
      <c r="AQ20" s="44" t="s">
        <v>23</v>
      </c>
      <c r="AR20" s="394" t="s">
        <v>35</v>
      </c>
      <c r="AS20" s="45" t="s">
        <v>34</v>
      </c>
      <c r="AT20" s="22"/>
    </row>
    <row r="21" spans="1:46" ht="18.75">
      <c r="A21" s="46" t="s">
        <v>25</v>
      </c>
      <c r="B21" s="395"/>
      <c r="C21" s="70" t="s">
        <v>24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7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>
        <f t="shared" si="0"/>
        <v>0</v>
      </c>
      <c r="AO21" s="2">
        <f t="shared" si="2"/>
        <v>0</v>
      </c>
      <c r="AP21" s="2">
        <f t="shared" si="3"/>
        <v>0</v>
      </c>
      <c r="AQ21" s="48" t="s">
        <v>24</v>
      </c>
      <c r="AR21" s="395"/>
      <c r="AS21" s="45" t="s">
        <v>25</v>
      </c>
      <c r="AT21" s="22"/>
    </row>
    <row r="22" spans="1:46" ht="18.75">
      <c r="A22" s="46" t="s">
        <v>27</v>
      </c>
      <c r="B22" s="394" t="s">
        <v>36</v>
      </c>
      <c r="C22" s="69" t="s">
        <v>23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6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>
        <f t="shared" si="0"/>
        <v>0</v>
      </c>
      <c r="AO22" s="1">
        <f t="shared" si="2"/>
        <v>0</v>
      </c>
      <c r="AP22" s="1">
        <f t="shared" si="3"/>
        <v>0</v>
      </c>
      <c r="AQ22" s="44" t="s">
        <v>23</v>
      </c>
      <c r="AR22" s="394" t="s">
        <v>36</v>
      </c>
      <c r="AS22" s="45" t="s">
        <v>27</v>
      </c>
      <c r="AT22" s="22"/>
    </row>
    <row r="23" spans="1:46" ht="18.75">
      <c r="A23" s="50"/>
      <c r="B23" s="395"/>
      <c r="C23" s="70" t="s">
        <v>24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7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>
        <f t="shared" si="0"/>
        <v>0</v>
      </c>
      <c r="AO23" s="2">
        <f t="shared" si="2"/>
        <v>0</v>
      </c>
      <c r="AP23" s="2">
        <f t="shared" si="3"/>
        <v>0</v>
      </c>
      <c r="AQ23" s="51" t="s">
        <v>24</v>
      </c>
      <c r="AR23" s="395"/>
      <c r="AS23" s="52"/>
      <c r="AT23" s="22"/>
    </row>
    <row r="24" spans="1:46" ht="18.75">
      <c r="A24" s="46"/>
      <c r="B24" s="394" t="s">
        <v>37</v>
      </c>
      <c r="C24" s="69" t="s">
        <v>23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6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>
        <f t="shared" si="0"/>
        <v>0</v>
      </c>
      <c r="AO24" s="1">
        <f t="shared" si="2"/>
        <v>0</v>
      </c>
      <c r="AP24" s="1">
        <f t="shared" si="3"/>
        <v>0</v>
      </c>
      <c r="AQ24" s="44" t="s">
        <v>23</v>
      </c>
      <c r="AR24" s="394" t="s">
        <v>37</v>
      </c>
      <c r="AS24" s="45"/>
      <c r="AT24" s="22"/>
    </row>
    <row r="25" spans="1:46" ht="18.75">
      <c r="A25" s="46" t="s">
        <v>38</v>
      </c>
      <c r="B25" s="395"/>
      <c r="C25" s="70" t="s">
        <v>24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7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>
        <f t="shared" si="0"/>
        <v>0</v>
      </c>
      <c r="AO25" s="2">
        <f t="shared" si="2"/>
        <v>0</v>
      </c>
      <c r="AP25" s="2">
        <f t="shared" si="3"/>
        <v>0</v>
      </c>
      <c r="AQ25" s="48" t="s">
        <v>24</v>
      </c>
      <c r="AR25" s="395"/>
      <c r="AS25" s="45" t="s">
        <v>38</v>
      </c>
      <c r="AT25" s="22"/>
    </row>
    <row r="26" spans="1:46" ht="18.75">
      <c r="A26" s="46"/>
      <c r="B26" s="394" t="s">
        <v>39</v>
      </c>
      <c r="C26" s="69" t="s">
        <v>23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6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>
        <f t="shared" si="0"/>
        <v>0</v>
      </c>
      <c r="AO26" s="1">
        <f t="shared" si="2"/>
        <v>0</v>
      </c>
      <c r="AP26" s="1">
        <f t="shared" si="3"/>
        <v>0</v>
      </c>
      <c r="AQ26" s="44" t="s">
        <v>23</v>
      </c>
      <c r="AR26" s="394" t="s">
        <v>39</v>
      </c>
      <c r="AS26" s="45"/>
      <c r="AT26" s="22"/>
    </row>
    <row r="27" spans="1:46" ht="18.75">
      <c r="A27" s="46" t="s">
        <v>25</v>
      </c>
      <c r="B27" s="395"/>
      <c r="C27" s="70" t="s">
        <v>24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7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>
        <f t="shared" si="0"/>
        <v>0</v>
      </c>
      <c r="AO27" s="2">
        <f t="shared" si="2"/>
        <v>0</v>
      </c>
      <c r="AP27" s="2">
        <f t="shared" si="3"/>
        <v>0</v>
      </c>
      <c r="AQ27" s="48" t="s">
        <v>24</v>
      </c>
      <c r="AR27" s="395"/>
      <c r="AS27" s="45" t="s">
        <v>25</v>
      </c>
      <c r="AT27" s="22"/>
    </row>
    <row r="28" spans="1:46" ht="18.75">
      <c r="A28" s="46"/>
      <c r="B28" s="394" t="s">
        <v>40</v>
      </c>
      <c r="C28" s="69" t="s">
        <v>23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6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>
        <f t="shared" si="0"/>
        <v>0</v>
      </c>
      <c r="AO28" s="1">
        <f t="shared" si="2"/>
        <v>0</v>
      </c>
      <c r="AP28" s="1">
        <f t="shared" si="3"/>
        <v>0</v>
      </c>
      <c r="AQ28" s="44" t="s">
        <v>23</v>
      </c>
      <c r="AR28" s="394" t="s">
        <v>40</v>
      </c>
      <c r="AS28" s="45"/>
      <c r="AT28" s="22"/>
    </row>
    <row r="29" spans="1:46" ht="18.75">
      <c r="A29" s="46" t="s">
        <v>27</v>
      </c>
      <c r="B29" s="395"/>
      <c r="C29" s="70" t="s">
        <v>24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7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>
        <f t="shared" si="0"/>
        <v>0</v>
      </c>
      <c r="AO29" s="2">
        <f t="shared" si="2"/>
        <v>0</v>
      </c>
      <c r="AP29" s="2">
        <f t="shared" si="3"/>
        <v>0</v>
      </c>
      <c r="AQ29" s="48" t="s">
        <v>24</v>
      </c>
      <c r="AR29" s="395"/>
      <c r="AS29" s="45" t="s">
        <v>27</v>
      </c>
      <c r="AT29" s="22"/>
    </row>
    <row r="30" spans="1:46" ht="18.75">
      <c r="A30" s="46"/>
      <c r="B30" s="394" t="s">
        <v>41</v>
      </c>
      <c r="C30" s="69" t="s">
        <v>23</v>
      </c>
      <c r="D30" s="1">
        <v>1625</v>
      </c>
      <c r="E30" s="1">
        <v>138.8936</v>
      </c>
      <c r="F30" s="1">
        <v>59158.144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6"/>
      <c r="Y30" s="1">
        <v>1</v>
      </c>
      <c r="Z30" s="1">
        <v>0.0895</v>
      </c>
      <c r="AA30" s="1">
        <v>106.496</v>
      </c>
      <c r="AB30" s="1">
        <v>176</v>
      </c>
      <c r="AC30" s="1">
        <v>18.8127</v>
      </c>
      <c r="AD30" s="1">
        <v>7223.13</v>
      </c>
      <c r="AE30" s="1">
        <v>1848</v>
      </c>
      <c r="AF30" s="1">
        <v>399.1218</v>
      </c>
      <c r="AG30" s="1">
        <v>157993.651</v>
      </c>
      <c r="AH30" s="1">
        <v>2106</v>
      </c>
      <c r="AI30" s="1">
        <v>278.4971</v>
      </c>
      <c r="AJ30" s="1">
        <v>119399.636</v>
      </c>
      <c r="AK30" s="1">
        <v>462</v>
      </c>
      <c r="AL30" s="1">
        <v>21.6079</v>
      </c>
      <c r="AM30" s="1">
        <v>9780.528</v>
      </c>
      <c r="AN30" s="1">
        <f t="shared" si="0"/>
        <v>6218</v>
      </c>
      <c r="AO30" s="1">
        <f t="shared" si="2"/>
        <v>857.0226</v>
      </c>
      <c r="AP30" s="1">
        <f t="shared" si="3"/>
        <v>353661.585</v>
      </c>
      <c r="AQ30" s="44" t="s">
        <v>23</v>
      </c>
      <c r="AR30" s="394" t="s">
        <v>41</v>
      </c>
      <c r="AS30" s="53"/>
      <c r="AT30" s="22"/>
    </row>
    <row r="31" spans="1:46" ht="18.75">
      <c r="A31" s="50"/>
      <c r="B31" s="395"/>
      <c r="C31" s="70" t="s">
        <v>24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7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>
        <f t="shared" si="0"/>
        <v>0</v>
      </c>
      <c r="AO31" s="2">
        <f t="shared" si="2"/>
        <v>0</v>
      </c>
      <c r="AP31" s="2">
        <f t="shared" si="3"/>
        <v>0</v>
      </c>
      <c r="AQ31" s="51" t="s">
        <v>24</v>
      </c>
      <c r="AR31" s="395"/>
      <c r="AS31" s="52"/>
      <c r="AT31" s="22"/>
    </row>
    <row r="32" spans="1:46" ht="18.75">
      <c r="A32" s="46" t="s">
        <v>42</v>
      </c>
      <c r="B32" s="394" t="s">
        <v>43</v>
      </c>
      <c r="C32" s="69" t="s">
        <v>23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6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>
        <f t="shared" si="0"/>
        <v>0</v>
      </c>
      <c r="AO32" s="1">
        <f t="shared" si="2"/>
        <v>0</v>
      </c>
      <c r="AP32" s="1">
        <f t="shared" si="3"/>
        <v>0</v>
      </c>
      <c r="AQ32" s="44" t="s">
        <v>23</v>
      </c>
      <c r="AR32" s="394" t="s">
        <v>43</v>
      </c>
      <c r="AS32" s="45" t="s">
        <v>42</v>
      </c>
      <c r="AT32" s="22"/>
    </row>
    <row r="33" spans="1:46" ht="18.75">
      <c r="A33" s="46" t="s">
        <v>44</v>
      </c>
      <c r="B33" s="395"/>
      <c r="C33" s="70" t="s">
        <v>24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7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>
        <f t="shared" si="0"/>
        <v>0</v>
      </c>
      <c r="AO33" s="2">
        <f t="shared" si="2"/>
        <v>0</v>
      </c>
      <c r="AP33" s="2">
        <f t="shared" si="3"/>
        <v>0</v>
      </c>
      <c r="AQ33" s="48" t="s">
        <v>24</v>
      </c>
      <c r="AR33" s="395"/>
      <c r="AS33" s="45" t="s">
        <v>44</v>
      </c>
      <c r="AT33" s="22"/>
    </row>
    <row r="34" spans="1:46" ht="18.75">
      <c r="A34" s="46" t="s">
        <v>25</v>
      </c>
      <c r="B34" s="394" t="s">
        <v>45</v>
      </c>
      <c r="C34" s="69" t="s">
        <v>23</v>
      </c>
      <c r="D34" s="1">
        <v>19</v>
      </c>
      <c r="E34" s="1">
        <v>2.0312</v>
      </c>
      <c r="F34" s="1">
        <v>1003.378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6"/>
      <c r="Y34" s="1"/>
      <c r="Z34" s="1"/>
      <c r="AA34" s="1"/>
      <c r="AB34" s="1">
        <v>3</v>
      </c>
      <c r="AC34" s="1">
        <v>0.7252</v>
      </c>
      <c r="AD34" s="1">
        <v>88.293</v>
      </c>
      <c r="AE34" s="1">
        <v>129</v>
      </c>
      <c r="AF34" s="1">
        <v>80.7116</v>
      </c>
      <c r="AG34" s="1">
        <v>28278.097</v>
      </c>
      <c r="AH34" s="1">
        <v>304</v>
      </c>
      <c r="AI34" s="1">
        <v>425.5807</v>
      </c>
      <c r="AJ34" s="1">
        <v>193663.716</v>
      </c>
      <c r="AK34" s="1">
        <v>226</v>
      </c>
      <c r="AL34" s="1">
        <v>90.43158</v>
      </c>
      <c r="AM34" s="1">
        <v>54660.328</v>
      </c>
      <c r="AN34" s="1">
        <f t="shared" si="0"/>
        <v>681</v>
      </c>
      <c r="AO34" s="1">
        <f t="shared" si="2"/>
        <v>599.48028</v>
      </c>
      <c r="AP34" s="1">
        <f t="shared" si="3"/>
        <v>277693.812</v>
      </c>
      <c r="AQ34" s="44" t="s">
        <v>23</v>
      </c>
      <c r="AR34" s="394" t="s">
        <v>45</v>
      </c>
      <c r="AS34" s="45" t="s">
        <v>25</v>
      </c>
      <c r="AT34" s="22"/>
    </row>
    <row r="35" spans="1:46" ht="18.75">
      <c r="A35" s="50" t="s">
        <v>27</v>
      </c>
      <c r="B35" s="395"/>
      <c r="C35" s="70" t="s">
        <v>24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7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>
        <f t="shared" si="0"/>
        <v>0</v>
      </c>
      <c r="AO35" s="2">
        <f t="shared" si="2"/>
        <v>0</v>
      </c>
      <c r="AP35" s="2">
        <f t="shared" si="3"/>
        <v>0</v>
      </c>
      <c r="AQ35" s="51" t="s">
        <v>24</v>
      </c>
      <c r="AR35" s="395"/>
      <c r="AS35" s="52" t="s">
        <v>27</v>
      </c>
      <c r="AT35" s="22"/>
    </row>
    <row r="36" spans="1:46" ht="18.75">
      <c r="A36" s="46" t="s">
        <v>46</v>
      </c>
      <c r="B36" s="394" t="s">
        <v>47</v>
      </c>
      <c r="C36" s="69" t="s">
        <v>23</v>
      </c>
      <c r="D36" s="1"/>
      <c r="E36" s="1"/>
      <c r="F36" s="1"/>
      <c r="G36" s="1"/>
      <c r="H36" s="1"/>
      <c r="I36" s="1"/>
      <c r="J36" s="1"/>
      <c r="K36" s="1"/>
      <c r="L36" s="76"/>
      <c r="M36" s="75"/>
      <c r="N36" s="1"/>
      <c r="O36" s="1"/>
      <c r="P36" s="1"/>
      <c r="Q36" s="1"/>
      <c r="R36" s="1"/>
      <c r="S36" s="1"/>
      <c r="T36" s="1"/>
      <c r="U36" s="1"/>
      <c r="V36" s="1"/>
      <c r="W36" s="1"/>
      <c r="X36" s="6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>
        <f t="shared" si="0"/>
        <v>0</v>
      </c>
      <c r="AO36" s="1">
        <f t="shared" si="2"/>
        <v>0</v>
      </c>
      <c r="AP36" s="1">
        <f t="shared" si="3"/>
        <v>0</v>
      </c>
      <c r="AQ36" s="44" t="s">
        <v>23</v>
      </c>
      <c r="AR36" s="394" t="s">
        <v>47</v>
      </c>
      <c r="AS36" s="45" t="s">
        <v>46</v>
      </c>
      <c r="AT36" s="22"/>
    </row>
    <row r="37" spans="1:46" ht="18.75">
      <c r="A37" s="46" t="s">
        <v>25</v>
      </c>
      <c r="B37" s="395"/>
      <c r="C37" s="70" t="s">
        <v>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7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>
        <f t="shared" si="0"/>
        <v>0</v>
      </c>
      <c r="AO37" s="2">
        <f t="shared" si="2"/>
        <v>0</v>
      </c>
      <c r="AP37" s="2">
        <f t="shared" si="3"/>
        <v>0</v>
      </c>
      <c r="AQ37" s="48" t="s">
        <v>24</v>
      </c>
      <c r="AR37" s="395"/>
      <c r="AS37" s="45" t="s">
        <v>25</v>
      </c>
      <c r="AT37" s="22"/>
    </row>
    <row r="38" spans="1:46" ht="18.75">
      <c r="A38" s="46" t="s">
        <v>27</v>
      </c>
      <c r="B38" s="394" t="s">
        <v>48</v>
      </c>
      <c r="C38" s="69" t="s">
        <v>23</v>
      </c>
      <c r="D38" s="1">
        <v>20</v>
      </c>
      <c r="E38" s="1">
        <v>0.3263</v>
      </c>
      <c r="F38" s="1">
        <v>154.153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6"/>
      <c r="Y38" s="1"/>
      <c r="Z38" s="1"/>
      <c r="AA38" s="1"/>
      <c r="AB38" s="1">
        <v>5</v>
      </c>
      <c r="AC38" s="1">
        <v>0.2171</v>
      </c>
      <c r="AD38" s="1">
        <v>78.91</v>
      </c>
      <c r="AE38" s="1">
        <v>391</v>
      </c>
      <c r="AF38" s="1">
        <v>59.3148</v>
      </c>
      <c r="AG38" s="1">
        <v>24111.822</v>
      </c>
      <c r="AH38" s="1">
        <v>836</v>
      </c>
      <c r="AI38" s="1">
        <v>175.5166</v>
      </c>
      <c r="AJ38" s="1">
        <v>71635.288</v>
      </c>
      <c r="AK38" s="1">
        <v>414</v>
      </c>
      <c r="AL38" s="1">
        <v>51.9459</v>
      </c>
      <c r="AM38" s="1">
        <v>29096.881</v>
      </c>
      <c r="AN38" s="1">
        <f t="shared" si="0"/>
        <v>1666</v>
      </c>
      <c r="AO38" s="1">
        <f t="shared" si="2"/>
        <v>287.3207</v>
      </c>
      <c r="AP38" s="1">
        <f t="shared" si="3"/>
        <v>125077.054</v>
      </c>
      <c r="AQ38" s="44" t="s">
        <v>23</v>
      </c>
      <c r="AR38" s="394" t="s">
        <v>48</v>
      </c>
      <c r="AS38" s="45" t="s">
        <v>27</v>
      </c>
      <c r="AT38" s="22"/>
    </row>
    <row r="39" spans="1:46" ht="18.75">
      <c r="A39" s="50" t="s">
        <v>49</v>
      </c>
      <c r="B39" s="395"/>
      <c r="C39" s="70" t="s">
        <v>24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7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>
        <f t="shared" si="0"/>
        <v>0</v>
      </c>
      <c r="AO39" s="2">
        <f t="shared" si="2"/>
        <v>0</v>
      </c>
      <c r="AP39" s="2">
        <f t="shared" si="3"/>
        <v>0</v>
      </c>
      <c r="AQ39" s="51" t="s">
        <v>24</v>
      </c>
      <c r="AR39" s="395"/>
      <c r="AS39" s="52" t="s">
        <v>49</v>
      </c>
      <c r="AT39" s="22"/>
    </row>
    <row r="40" spans="1:46" ht="18.75">
      <c r="A40" s="46"/>
      <c r="B40" s="394" t="s">
        <v>50</v>
      </c>
      <c r="C40" s="69" t="s">
        <v>23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6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>
        <f t="shared" si="0"/>
        <v>0</v>
      </c>
      <c r="AO40" s="1">
        <f t="shared" si="2"/>
        <v>0</v>
      </c>
      <c r="AP40" s="1">
        <f t="shared" si="3"/>
        <v>0</v>
      </c>
      <c r="AQ40" s="44" t="s">
        <v>23</v>
      </c>
      <c r="AR40" s="394" t="s">
        <v>50</v>
      </c>
      <c r="AS40" s="45"/>
      <c r="AT40" s="22"/>
    </row>
    <row r="41" spans="1:46" ht="18.75">
      <c r="A41" s="46" t="s">
        <v>51</v>
      </c>
      <c r="B41" s="395"/>
      <c r="C41" s="70" t="s">
        <v>24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7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>
        <f t="shared" si="0"/>
        <v>0</v>
      </c>
      <c r="AO41" s="2">
        <f t="shared" si="2"/>
        <v>0</v>
      </c>
      <c r="AP41" s="2">
        <f t="shared" si="3"/>
        <v>0</v>
      </c>
      <c r="AQ41" s="48" t="s">
        <v>24</v>
      </c>
      <c r="AR41" s="395"/>
      <c r="AS41" s="45" t="s">
        <v>51</v>
      </c>
      <c r="AT41" s="22"/>
    </row>
    <row r="42" spans="1:46" ht="18.75">
      <c r="A42" s="46"/>
      <c r="B42" s="394" t="s">
        <v>52</v>
      </c>
      <c r="C42" s="69" t="s">
        <v>23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6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>
        <f t="shared" si="0"/>
        <v>0</v>
      </c>
      <c r="AO42" s="1">
        <f aca="true" t="shared" si="4" ref="AO42:AO67">+E42+H42+K42+N42+Q42+T42+W42+Z42+AC42+AF42+AI42+AL42</f>
        <v>0</v>
      </c>
      <c r="AP42" s="1">
        <f t="shared" si="3"/>
        <v>0</v>
      </c>
      <c r="AQ42" s="44" t="s">
        <v>23</v>
      </c>
      <c r="AR42" s="394" t="s">
        <v>52</v>
      </c>
      <c r="AS42" s="45"/>
      <c r="AT42" s="22"/>
    </row>
    <row r="43" spans="1:46" ht="18.75">
      <c r="A43" s="46" t="s">
        <v>53</v>
      </c>
      <c r="B43" s="395"/>
      <c r="C43" s="70" t="s">
        <v>24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7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>
        <f t="shared" si="0"/>
        <v>0</v>
      </c>
      <c r="AO43" s="2">
        <f t="shared" si="4"/>
        <v>0</v>
      </c>
      <c r="AP43" s="2">
        <f t="shared" si="3"/>
        <v>0</v>
      </c>
      <c r="AQ43" s="44" t="s">
        <v>24</v>
      </c>
      <c r="AR43" s="395"/>
      <c r="AS43" s="45" t="s">
        <v>53</v>
      </c>
      <c r="AT43" s="22"/>
    </row>
    <row r="44" spans="1:46" ht="18.75">
      <c r="A44" s="46"/>
      <c r="B44" s="394" t="s">
        <v>54</v>
      </c>
      <c r="C44" s="69" t="s">
        <v>23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6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>
        <f t="shared" si="0"/>
        <v>0</v>
      </c>
      <c r="AO44" s="1">
        <f t="shared" si="4"/>
        <v>0</v>
      </c>
      <c r="AP44" s="1">
        <f t="shared" si="3"/>
        <v>0</v>
      </c>
      <c r="AQ44" s="54" t="s">
        <v>23</v>
      </c>
      <c r="AR44" s="394" t="s">
        <v>54</v>
      </c>
      <c r="AS44" s="45"/>
      <c r="AT44" s="22"/>
    </row>
    <row r="45" spans="1:46" ht="18.75">
      <c r="A45" s="46" t="s">
        <v>27</v>
      </c>
      <c r="B45" s="395"/>
      <c r="C45" s="70" t="s">
        <v>24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7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>
        <f t="shared" si="0"/>
        <v>0</v>
      </c>
      <c r="AO45" s="2">
        <f t="shared" si="4"/>
        <v>0</v>
      </c>
      <c r="AP45" s="2">
        <f t="shared" si="3"/>
        <v>0</v>
      </c>
      <c r="AQ45" s="48" t="s">
        <v>24</v>
      </c>
      <c r="AR45" s="395"/>
      <c r="AS45" s="55" t="s">
        <v>27</v>
      </c>
      <c r="AT45" s="22"/>
    </row>
    <row r="46" spans="1:46" ht="18.75">
      <c r="A46" s="46"/>
      <c r="B46" s="394" t="s">
        <v>55</v>
      </c>
      <c r="C46" s="69" t="s">
        <v>23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6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>
        <f t="shared" si="0"/>
        <v>0</v>
      </c>
      <c r="AO46" s="1">
        <f t="shared" si="4"/>
        <v>0</v>
      </c>
      <c r="AP46" s="1">
        <f t="shared" si="3"/>
        <v>0</v>
      </c>
      <c r="AQ46" s="44" t="s">
        <v>23</v>
      </c>
      <c r="AR46" s="394" t="s">
        <v>55</v>
      </c>
      <c r="AS46" s="55"/>
      <c r="AT46" s="22"/>
    </row>
    <row r="47" spans="1:46" ht="18.75">
      <c r="A47" s="50"/>
      <c r="B47" s="395"/>
      <c r="C47" s="70" t="s">
        <v>24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7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>
        <f t="shared" si="0"/>
        <v>0</v>
      </c>
      <c r="AO47" s="2">
        <f t="shared" si="4"/>
        <v>0</v>
      </c>
      <c r="AP47" s="2">
        <f t="shared" si="3"/>
        <v>0</v>
      </c>
      <c r="AQ47" s="51" t="s">
        <v>24</v>
      </c>
      <c r="AR47" s="395"/>
      <c r="AS47" s="56"/>
      <c r="AT47" s="22"/>
    </row>
    <row r="48" spans="1:46" ht="18.75">
      <c r="A48" s="46"/>
      <c r="B48" s="394" t="s">
        <v>56</v>
      </c>
      <c r="C48" s="69" t="s">
        <v>23</v>
      </c>
      <c r="D48" s="1">
        <v>12</v>
      </c>
      <c r="E48" s="1">
        <v>1.211</v>
      </c>
      <c r="F48" s="1">
        <v>507.444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6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>
        <f t="shared" si="0"/>
        <v>12</v>
      </c>
      <c r="AO48" s="1">
        <f t="shared" si="4"/>
        <v>1.211</v>
      </c>
      <c r="AP48" s="1">
        <f t="shared" si="3"/>
        <v>507.444</v>
      </c>
      <c r="AQ48" s="44" t="s">
        <v>23</v>
      </c>
      <c r="AR48" s="394" t="s">
        <v>56</v>
      </c>
      <c r="AS48" s="55"/>
      <c r="AT48" s="22"/>
    </row>
    <row r="49" spans="1:46" ht="18.75">
      <c r="A49" s="46" t="s">
        <v>57</v>
      </c>
      <c r="B49" s="395"/>
      <c r="C49" s="70" t="s">
        <v>24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7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>
        <f t="shared" si="0"/>
        <v>0</v>
      </c>
      <c r="AO49" s="2">
        <f t="shared" si="4"/>
        <v>0</v>
      </c>
      <c r="AP49" s="2">
        <f t="shared" si="3"/>
        <v>0</v>
      </c>
      <c r="AQ49" s="48" t="s">
        <v>24</v>
      </c>
      <c r="AR49" s="395"/>
      <c r="AS49" s="55" t="s">
        <v>57</v>
      </c>
      <c r="AT49" s="22"/>
    </row>
    <row r="50" spans="1:46" ht="18.75">
      <c r="A50" s="46"/>
      <c r="B50" s="394" t="s">
        <v>58</v>
      </c>
      <c r="C50" s="69" t="s">
        <v>23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6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>
        <f t="shared" si="0"/>
        <v>0</v>
      </c>
      <c r="AO50" s="1">
        <f t="shared" si="4"/>
        <v>0</v>
      </c>
      <c r="AP50" s="1">
        <f t="shared" si="3"/>
        <v>0</v>
      </c>
      <c r="AQ50" s="44" t="s">
        <v>23</v>
      </c>
      <c r="AR50" s="394" t="s">
        <v>58</v>
      </c>
      <c r="AS50" s="53"/>
      <c r="AT50" s="22"/>
    </row>
    <row r="51" spans="1:46" ht="18.75">
      <c r="A51" s="46"/>
      <c r="B51" s="395"/>
      <c r="C51" s="70" t="s">
        <v>24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7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>
        <f t="shared" si="0"/>
        <v>0</v>
      </c>
      <c r="AO51" s="2">
        <f t="shared" si="4"/>
        <v>0</v>
      </c>
      <c r="AP51" s="2">
        <f t="shared" si="3"/>
        <v>0</v>
      </c>
      <c r="AQ51" s="48" t="s">
        <v>24</v>
      </c>
      <c r="AR51" s="395"/>
      <c r="AS51" s="55"/>
      <c r="AT51" s="22"/>
    </row>
    <row r="52" spans="1:46" ht="18.75">
      <c r="A52" s="46"/>
      <c r="B52" s="394" t="s">
        <v>59</v>
      </c>
      <c r="C52" s="69" t="s">
        <v>23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6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>
        <f t="shared" si="0"/>
        <v>0</v>
      </c>
      <c r="AO52" s="1">
        <f t="shared" si="4"/>
        <v>0</v>
      </c>
      <c r="AP52" s="1">
        <f t="shared" si="3"/>
        <v>0</v>
      </c>
      <c r="AQ52" s="44" t="s">
        <v>23</v>
      </c>
      <c r="AR52" s="394" t="s">
        <v>59</v>
      </c>
      <c r="AS52" s="55"/>
      <c r="AT52" s="22"/>
    </row>
    <row r="53" spans="1:46" ht="18.75">
      <c r="A53" s="46" t="s">
        <v>27</v>
      </c>
      <c r="B53" s="395"/>
      <c r="C53" s="70" t="s">
        <v>24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7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>
        <f t="shared" si="0"/>
        <v>0</v>
      </c>
      <c r="AO53" s="2">
        <f t="shared" si="4"/>
        <v>0</v>
      </c>
      <c r="AP53" s="2">
        <f t="shared" si="3"/>
        <v>0</v>
      </c>
      <c r="AQ53" s="48" t="s">
        <v>24</v>
      </c>
      <c r="AR53" s="395"/>
      <c r="AS53" s="55" t="s">
        <v>27</v>
      </c>
      <c r="AT53" s="22"/>
    </row>
    <row r="54" spans="1:46" ht="18.75">
      <c r="A54" s="46"/>
      <c r="B54" s="394" t="s">
        <v>60</v>
      </c>
      <c r="C54" s="69" t="s">
        <v>23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6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>
        <f t="shared" si="0"/>
        <v>0</v>
      </c>
      <c r="AO54" s="1">
        <f t="shared" si="4"/>
        <v>0</v>
      </c>
      <c r="AP54" s="1">
        <f t="shared" si="3"/>
        <v>0</v>
      </c>
      <c r="AQ54" s="44" t="s">
        <v>23</v>
      </c>
      <c r="AR54" s="394" t="s">
        <v>60</v>
      </c>
      <c r="AS54" s="45"/>
      <c r="AT54" s="22"/>
    </row>
    <row r="55" spans="1:46" ht="18.75">
      <c r="A55" s="50"/>
      <c r="B55" s="395"/>
      <c r="C55" s="70" t="s">
        <v>24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7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>
        <f t="shared" si="0"/>
        <v>0</v>
      </c>
      <c r="AO55" s="2">
        <f t="shared" si="4"/>
        <v>0</v>
      </c>
      <c r="AP55" s="2">
        <f t="shared" si="3"/>
        <v>0</v>
      </c>
      <c r="AQ55" s="51" t="s">
        <v>24</v>
      </c>
      <c r="AR55" s="395"/>
      <c r="AS55" s="52"/>
      <c r="AT55" s="22"/>
    </row>
    <row r="56" spans="1:46" ht="18.75">
      <c r="A56" s="403" t="s">
        <v>109</v>
      </c>
      <c r="B56" s="404" t="s">
        <v>61</v>
      </c>
      <c r="C56" s="69" t="s">
        <v>23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6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>
        <f t="shared" si="0"/>
        <v>0</v>
      </c>
      <c r="AO56" s="1">
        <f t="shared" si="4"/>
        <v>0</v>
      </c>
      <c r="AP56" s="1">
        <f t="shared" si="3"/>
        <v>0</v>
      </c>
      <c r="AQ56" s="57" t="s">
        <v>23</v>
      </c>
      <c r="AR56" s="409" t="s">
        <v>101</v>
      </c>
      <c r="AS56" s="410" t="s">
        <v>0</v>
      </c>
      <c r="AT56" s="22"/>
    </row>
    <row r="57" spans="1:46" ht="18.75">
      <c r="A57" s="405"/>
      <c r="B57" s="406"/>
      <c r="C57" s="70" t="s">
        <v>24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7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>
        <f t="shared" si="0"/>
        <v>0</v>
      </c>
      <c r="AO57" s="2">
        <f t="shared" si="4"/>
        <v>0</v>
      </c>
      <c r="AP57" s="2">
        <f t="shared" si="3"/>
        <v>0</v>
      </c>
      <c r="AQ57" s="58" t="s">
        <v>24</v>
      </c>
      <c r="AR57" s="411"/>
      <c r="AS57" s="412"/>
      <c r="AT57" s="22"/>
    </row>
    <row r="58" spans="1:46" ht="18.75">
      <c r="A58" s="23" t="s">
        <v>0</v>
      </c>
      <c r="C58" s="71" t="s">
        <v>23</v>
      </c>
      <c r="D58" s="3">
        <v>937</v>
      </c>
      <c r="E58" s="3">
        <v>90.0046</v>
      </c>
      <c r="F58" s="3">
        <v>18811.706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>
        <v>142</v>
      </c>
      <c r="W58" s="3">
        <v>185.7861</v>
      </c>
      <c r="X58" s="4">
        <v>52148.2</v>
      </c>
      <c r="Y58" s="3">
        <v>130</v>
      </c>
      <c r="Z58" s="3">
        <v>127.6584</v>
      </c>
      <c r="AA58" s="3">
        <v>35171.157</v>
      </c>
      <c r="AB58" s="3">
        <v>5</v>
      </c>
      <c r="AC58" s="3">
        <v>0.5105</v>
      </c>
      <c r="AD58" s="3">
        <v>305.474</v>
      </c>
      <c r="AE58" s="3">
        <v>91</v>
      </c>
      <c r="AF58" s="3">
        <v>2.5676</v>
      </c>
      <c r="AG58" s="3">
        <v>1997.504</v>
      </c>
      <c r="AH58" s="3">
        <v>483</v>
      </c>
      <c r="AI58" s="3">
        <v>17.6084</v>
      </c>
      <c r="AJ58" s="3">
        <v>9070.86</v>
      </c>
      <c r="AK58" s="3">
        <v>734</v>
      </c>
      <c r="AL58" s="3">
        <v>32.9235</v>
      </c>
      <c r="AM58" s="3">
        <v>14619.405</v>
      </c>
      <c r="AN58" s="3">
        <f t="shared" si="0"/>
        <v>2522</v>
      </c>
      <c r="AO58" s="3">
        <f t="shared" si="4"/>
        <v>457.05910000000006</v>
      </c>
      <c r="AP58" s="3">
        <f t="shared" si="3"/>
        <v>132124.306</v>
      </c>
      <c r="AQ58" s="59" t="s">
        <v>23</v>
      </c>
      <c r="AR58" s="60"/>
      <c r="AS58" s="45" t="s">
        <v>0</v>
      </c>
      <c r="AT58" s="22"/>
    </row>
    <row r="59" spans="1:46" ht="18.75">
      <c r="A59" s="401" t="s">
        <v>62</v>
      </c>
      <c r="B59" s="402"/>
      <c r="C59" s="69" t="s">
        <v>63</v>
      </c>
      <c r="D59" s="1"/>
      <c r="E59" s="13"/>
      <c r="F59" s="1"/>
      <c r="G59" s="1"/>
      <c r="H59" s="13"/>
      <c r="I59" s="1"/>
      <c r="J59" s="1"/>
      <c r="K59" s="13"/>
      <c r="L59" s="1"/>
      <c r="M59" s="1"/>
      <c r="N59" s="13"/>
      <c r="O59" s="1"/>
      <c r="P59" s="1"/>
      <c r="Q59" s="13"/>
      <c r="R59" s="1"/>
      <c r="S59" s="1"/>
      <c r="T59" s="13"/>
      <c r="U59" s="1"/>
      <c r="V59" s="1"/>
      <c r="W59" s="13"/>
      <c r="X59" s="6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3"/>
      <c r="AJ59" s="1"/>
      <c r="AK59" s="1"/>
      <c r="AL59" s="13"/>
      <c r="AM59" s="1"/>
      <c r="AN59" s="1">
        <f t="shared" si="0"/>
        <v>0</v>
      </c>
      <c r="AO59" s="1">
        <f t="shared" si="4"/>
        <v>0</v>
      </c>
      <c r="AP59" s="1">
        <f t="shared" si="3"/>
        <v>0</v>
      </c>
      <c r="AQ59" s="59" t="s">
        <v>63</v>
      </c>
      <c r="AR59" s="407" t="s">
        <v>62</v>
      </c>
      <c r="AS59" s="408"/>
      <c r="AT59" s="22"/>
    </row>
    <row r="60" spans="1:46" ht="18.75">
      <c r="A60" s="36"/>
      <c r="B60" s="37"/>
      <c r="C60" s="70" t="s">
        <v>24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7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>
        <f t="shared" si="0"/>
        <v>0</v>
      </c>
      <c r="AO60" s="2">
        <f t="shared" si="4"/>
        <v>0</v>
      </c>
      <c r="AP60" s="2">
        <f t="shared" si="3"/>
        <v>0</v>
      </c>
      <c r="AQ60" s="58" t="s">
        <v>24</v>
      </c>
      <c r="AR60" s="37"/>
      <c r="AS60" s="52"/>
      <c r="AT60" s="22"/>
    </row>
    <row r="61" spans="1:46" ht="18.75">
      <c r="A61" s="23" t="s">
        <v>0</v>
      </c>
      <c r="C61" s="71" t="s">
        <v>23</v>
      </c>
      <c r="D61" s="3">
        <f aca="true" t="shared" si="5" ref="D61:AM61">+D6+D8+D10+D12+D14+D16+D18+D20+D22+D24+D26+D28+D30+D32+D34+D36+D38+D40+D42+D44+D46+D48+D50+D52+D54+D56+D58</f>
        <v>2613</v>
      </c>
      <c r="E61" s="3">
        <f t="shared" si="5"/>
        <v>232.4667</v>
      </c>
      <c r="F61" s="3">
        <f t="shared" si="5"/>
        <v>79634.825</v>
      </c>
      <c r="G61" s="3">
        <f t="shared" si="5"/>
        <v>0</v>
      </c>
      <c r="H61" s="3">
        <f t="shared" si="5"/>
        <v>0</v>
      </c>
      <c r="I61" s="3">
        <f t="shared" si="5"/>
        <v>0</v>
      </c>
      <c r="J61" s="3">
        <f t="shared" si="5"/>
        <v>0</v>
      </c>
      <c r="K61" s="3">
        <f t="shared" si="5"/>
        <v>0</v>
      </c>
      <c r="L61" s="3">
        <f t="shared" si="5"/>
        <v>0</v>
      </c>
      <c r="M61" s="3">
        <f t="shared" si="5"/>
        <v>0</v>
      </c>
      <c r="N61" s="3">
        <f t="shared" si="5"/>
        <v>0</v>
      </c>
      <c r="O61" s="3">
        <f t="shared" si="5"/>
        <v>0</v>
      </c>
      <c r="P61" s="3">
        <f t="shared" si="5"/>
        <v>0</v>
      </c>
      <c r="Q61" s="3">
        <f t="shared" si="5"/>
        <v>0</v>
      </c>
      <c r="R61" s="3">
        <f t="shared" si="5"/>
        <v>0</v>
      </c>
      <c r="S61" s="3">
        <f t="shared" si="5"/>
        <v>0</v>
      </c>
      <c r="T61" s="3">
        <f t="shared" si="5"/>
        <v>0</v>
      </c>
      <c r="U61" s="3">
        <f t="shared" si="5"/>
        <v>0</v>
      </c>
      <c r="V61" s="3">
        <f t="shared" si="5"/>
        <v>142</v>
      </c>
      <c r="W61" s="3">
        <f t="shared" si="5"/>
        <v>185.7861</v>
      </c>
      <c r="X61" s="120">
        <f t="shared" si="5"/>
        <v>52148.2</v>
      </c>
      <c r="Y61" s="5">
        <f t="shared" si="5"/>
        <v>131</v>
      </c>
      <c r="Z61" s="3">
        <f t="shared" si="5"/>
        <v>127.7479</v>
      </c>
      <c r="AA61" s="3">
        <f t="shared" si="5"/>
        <v>35277.653</v>
      </c>
      <c r="AB61" s="3">
        <f t="shared" si="5"/>
        <v>189</v>
      </c>
      <c r="AC61" s="3">
        <f t="shared" si="5"/>
        <v>20.2655</v>
      </c>
      <c r="AD61" s="3">
        <f t="shared" si="5"/>
        <v>7695.807</v>
      </c>
      <c r="AE61" s="3">
        <f t="shared" si="5"/>
        <v>2459</v>
      </c>
      <c r="AF61" s="3">
        <f t="shared" si="5"/>
        <v>541.7158</v>
      </c>
      <c r="AG61" s="3">
        <f t="shared" si="5"/>
        <v>212381.074</v>
      </c>
      <c r="AH61" s="3">
        <f t="shared" si="5"/>
        <v>3729</v>
      </c>
      <c r="AI61" s="3">
        <f t="shared" si="5"/>
        <v>897.2028</v>
      </c>
      <c r="AJ61" s="3">
        <f t="shared" si="5"/>
        <v>393769.49999999994</v>
      </c>
      <c r="AK61" s="3">
        <f t="shared" si="5"/>
        <v>1836</v>
      </c>
      <c r="AL61" s="3">
        <f t="shared" si="5"/>
        <v>196.90887999999998</v>
      </c>
      <c r="AM61" s="3">
        <f t="shared" si="5"/>
        <v>108157.14199999999</v>
      </c>
      <c r="AN61" s="3">
        <f t="shared" si="0"/>
        <v>11099</v>
      </c>
      <c r="AO61" s="3">
        <f t="shared" si="4"/>
        <v>2202.09368</v>
      </c>
      <c r="AP61" s="3">
        <f t="shared" si="3"/>
        <v>889064.2009999999</v>
      </c>
      <c r="AQ61" s="59" t="s">
        <v>23</v>
      </c>
      <c r="AR61" s="61"/>
      <c r="AS61" s="45" t="s">
        <v>0</v>
      </c>
      <c r="AT61" s="22"/>
    </row>
    <row r="62" spans="1:46" ht="18.75">
      <c r="A62" s="413" t="s">
        <v>102</v>
      </c>
      <c r="B62" s="414" t="s">
        <v>64</v>
      </c>
      <c r="C62" s="69" t="s">
        <v>63</v>
      </c>
      <c r="D62" s="1">
        <f>D59</f>
        <v>0</v>
      </c>
      <c r="E62" s="1">
        <f>E59</f>
        <v>0</v>
      </c>
      <c r="F62" s="1">
        <f>F59</f>
        <v>0</v>
      </c>
      <c r="G62" s="1">
        <f>G59</f>
        <v>0</v>
      </c>
      <c r="H62" s="1">
        <f>+H59</f>
        <v>0</v>
      </c>
      <c r="I62" s="1">
        <f>+I59</f>
        <v>0</v>
      </c>
      <c r="J62" s="1">
        <f>+J59</f>
        <v>0</v>
      </c>
      <c r="K62" s="1">
        <f>+K59</f>
        <v>0</v>
      </c>
      <c r="L62" s="1">
        <f>+L59</f>
        <v>0</v>
      </c>
      <c r="M62" s="1">
        <f>M59</f>
        <v>0</v>
      </c>
      <c r="N62" s="1">
        <f>N59</f>
        <v>0</v>
      </c>
      <c r="O62" s="1">
        <f>O59</f>
        <v>0</v>
      </c>
      <c r="P62" s="1">
        <f aca="true" t="shared" si="6" ref="P62:AM62">P59</f>
        <v>0</v>
      </c>
      <c r="Q62" s="1">
        <f t="shared" si="6"/>
        <v>0</v>
      </c>
      <c r="R62" s="1">
        <f t="shared" si="6"/>
        <v>0</v>
      </c>
      <c r="S62" s="1">
        <f t="shared" si="6"/>
        <v>0</v>
      </c>
      <c r="T62" s="1">
        <f t="shared" si="6"/>
        <v>0</v>
      </c>
      <c r="U62" s="1">
        <f t="shared" si="6"/>
        <v>0</v>
      </c>
      <c r="V62" s="1">
        <f t="shared" si="6"/>
        <v>0</v>
      </c>
      <c r="W62" s="1">
        <f t="shared" si="6"/>
        <v>0</v>
      </c>
      <c r="X62" s="79">
        <f t="shared" si="6"/>
        <v>0</v>
      </c>
      <c r="Y62" s="75">
        <f t="shared" si="6"/>
        <v>0</v>
      </c>
      <c r="Z62" s="1">
        <f t="shared" si="6"/>
        <v>0</v>
      </c>
      <c r="AA62" s="1">
        <f t="shared" si="6"/>
        <v>0</v>
      </c>
      <c r="AB62" s="1">
        <f t="shared" si="6"/>
        <v>0</v>
      </c>
      <c r="AC62" s="1">
        <f t="shared" si="6"/>
        <v>0</v>
      </c>
      <c r="AD62" s="1">
        <f t="shared" si="6"/>
        <v>0</v>
      </c>
      <c r="AE62" s="1">
        <f t="shared" si="6"/>
        <v>0</v>
      </c>
      <c r="AF62" s="1">
        <f t="shared" si="6"/>
        <v>0</v>
      </c>
      <c r="AG62" s="1">
        <f t="shared" si="6"/>
        <v>0</v>
      </c>
      <c r="AH62" s="1">
        <f t="shared" si="6"/>
        <v>0</v>
      </c>
      <c r="AI62" s="1">
        <f t="shared" si="6"/>
        <v>0</v>
      </c>
      <c r="AJ62" s="1">
        <f t="shared" si="6"/>
        <v>0</v>
      </c>
      <c r="AK62" s="1">
        <f t="shared" si="6"/>
        <v>0</v>
      </c>
      <c r="AL62" s="1">
        <f t="shared" si="6"/>
        <v>0</v>
      </c>
      <c r="AM62" s="1">
        <f t="shared" si="6"/>
        <v>0</v>
      </c>
      <c r="AN62" s="1">
        <f t="shared" si="0"/>
        <v>0</v>
      </c>
      <c r="AO62" s="1">
        <f t="shared" si="4"/>
        <v>0</v>
      </c>
      <c r="AP62" s="1">
        <f t="shared" si="3"/>
        <v>0</v>
      </c>
      <c r="AQ62" s="59" t="s">
        <v>63</v>
      </c>
      <c r="AR62" s="399" t="s">
        <v>103</v>
      </c>
      <c r="AS62" s="400"/>
      <c r="AT62" s="22"/>
    </row>
    <row r="63" spans="1:46" ht="18.75">
      <c r="A63" s="36"/>
      <c r="B63" s="37"/>
      <c r="C63" s="70" t="s">
        <v>24</v>
      </c>
      <c r="D63" s="2">
        <f>D7+D9+D11+D13+D15+D17+D19+D21+D23+D25+D27+D29+D31+D33+D35+D37+D39+D41+D43+D45+D47+D49+D51+D53+D55+D57+D60</f>
        <v>0</v>
      </c>
      <c r="E63" s="2">
        <f aca="true" t="shared" si="7" ref="E63:AM63">E7+E9+E11+E13+E15+E17+E19+E21+E23+E25+E27+E29+E31+E33+E35+E37+E39+E41+E43+E45+E47+E49+E51+E53+E55+E57+E60</f>
        <v>0</v>
      </c>
      <c r="F63" s="2">
        <f t="shared" si="7"/>
        <v>0</v>
      </c>
      <c r="G63" s="2">
        <f t="shared" si="7"/>
        <v>0</v>
      </c>
      <c r="H63" s="2">
        <f t="shared" si="7"/>
        <v>0</v>
      </c>
      <c r="I63" s="2">
        <f t="shared" si="7"/>
        <v>0</v>
      </c>
      <c r="J63" s="2">
        <f t="shared" si="7"/>
        <v>0</v>
      </c>
      <c r="K63" s="2">
        <f t="shared" si="7"/>
        <v>0</v>
      </c>
      <c r="L63" s="2">
        <f t="shared" si="7"/>
        <v>0</v>
      </c>
      <c r="M63" s="2">
        <f t="shared" si="7"/>
        <v>0</v>
      </c>
      <c r="N63" s="2">
        <f t="shared" si="7"/>
        <v>0</v>
      </c>
      <c r="O63" s="2">
        <f t="shared" si="7"/>
        <v>0</v>
      </c>
      <c r="P63" s="2">
        <f t="shared" si="7"/>
        <v>0</v>
      </c>
      <c r="Q63" s="2">
        <f t="shared" si="7"/>
        <v>0</v>
      </c>
      <c r="R63" s="2">
        <f t="shared" si="7"/>
        <v>0</v>
      </c>
      <c r="S63" s="2">
        <f t="shared" si="7"/>
        <v>0</v>
      </c>
      <c r="T63" s="2">
        <f t="shared" si="7"/>
        <v>0</v>
      </c>
      <c r="U63" s="2">
        <f t="shared" si="7"/>
        <v>0</v>
      </c>
      <c r="V63" s="2">
        <f t="shared" si="7"/>
        <v>0</v>
      </c>
      <c r="W63" s="2">
        <f t="shared" si="7"/>
        <v>0</v>
      </c>
      <c r="X63" s="80">
        <f t="shared" si="7"/>
        <v>0</v>
      </c>
      <c r="Y63" s="77">
        <f t="shared" si="7"/>
        <v>0</v>
      </c>
      <c r="Z63" s="2">
        <f t="shared" si="7"/>
        <v>0</v>
      </c>
      <c r="AA63" s="2">
        <f t="shared" si="7"/>
        <v>0</v>
      </c>
      <c r="AB63" s="2">
        <f t="shared" si="7"/>
        <v>0</v>
      </c>
      <c r="AC63" s="2">
        <f t="shared" si="7"/>
        <v>0</v>
      </c>
      <c r="AD63" s="2">
        <f t="shared" si="7"/>
        <v>0</v>
      </c>
      <c r="AE63" s="2">
        <f t="shared" si="7"/>
        <v>0</v>
      </c>
      <c r="AF63" s="2">
        <f t="shared" si="7"/>
        <v>0</v>
      </c>
      <c r="AG63" s="2">
        <f t="shared" si="7"/>
        <v>0</v>
      </c>
      <c r="AH63" s="2">
        <f t="shared" si="7"/>
        <v>0</v>
      </c>
      <c r="AI63" s="2">
        <f t="shared" si="7"/>
        <v>0</v>
      </c>
      <c r="AJ63" s="2">
        <f t="shared" si="7"/>
        <v>0</v>
      </c>
      <c r="AK63" s="2">
        <f t="shared" si="7"/>
        <v>0</v>
      </c>
      <c r="AL63" s="2">
        <f t="shared" si="7"/>
        <v>0</v>
      </c>
      <c r="AM63" s="2">
        <f t="shared" si="7"/>
        <v>0</v>
      </c>
      <c r="AN63" s="8">
        <f t="shared" si="0"/>
        <v>0</v>
      </c>
      <c r="AO63" s="2">
        <f t="shared" si="4"/>
        <v>0</v>
      </c>
      <c r="AP63" s="2">
        <f t="shared" si="3"/>
        <v>0</v>
      </c>
      <c r="AQ63" s="58" t="s">
        <v>24</v>
      </c>
      <c r="AR63" s="40"/>
      <c r="AS63" s="52"/>
      <c r="AT63" s="22"/>
    </row>
    <row r="64" spans="1:46" ht="18.75">
      <c r="A64" s="46" t="s">
        <v>65</v>
      </c>
      <c r="B64" s="394" t="s">
        <v>66</v>
      </c>
      <c r="C64" s="69" t="s">
        <v>23</v>
      </c>
      <c r="D64" s="1">
        <v>51</v>
      </c>
      <c r="E64" s="1">
        <v>2.3</v>
      </c>
      <c r="F64" s="1">
        <v>2923.552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>
        <v>4</v>
      </c>
      <c r="W64" s="1">
        <v>0.09</v>
      </c>
      <c r="X64" s="6">
        <v>120.137</v>
      </c>
      <c r="Y64" s="1">
        <v>5</v>
      </c>
      <c r="Z64" s="1">
        <v>0.136</v>
      </c>
      <c r="AA64" s="1">
        <v>230.371</v>
      </c>
      <c r="AB64" s="1">
        <v>1</v>
      </c>
      <c r="AC64" s="1">
        <v>0.0569</v>
      </c>
      <c r="AD64" s="1">
        <v>56.281</v>
      </c>
      <c r="AE64" s="1">
        <v>4</v>
      </c>
      <c r="AF64" s="1">
        <v>0.0681</v>
      </c>
      <c r="AG64" s="1">
        <v>104.822</v>
      </c>
      <c r="AH64" s="1">
        <v>3</v>
      </c>
      <c r="AI64" s="1">
        <v>0.0965</v>
      </c>
      <c r="AJ64" s="1">
        <v>73.679</v>
      </c>
      <c r="AK64" s="1">
        <v>9</v>
      </c>
      <c r="AL64" s="1">
        <v>1.2175</v>
      </c>
      <c r="AM64" s="1">
        <v>1338.387</v>
      </c>
      <c r="AN64" s="9">
        <f>+D64+G64+J64+M64+P64+S64+V64+Y64+AB64+AE64+AH64+AK64</f>
        <v>77</v>
      </c>
      <c r="AO64" s="9">
        <f t="shared" si="4"/>
        <v>3.965</v>
      </c>
      <c r="AP64" s="1">
        <f t="shared" si="3"/>
        <v>4847.229</v>
      </c>
      <c r="AQ64" s="44" t="s">
        <v>23</v>
      </c>
      <c r="AR64" s="394" t="s">
        <v>66</v>
      </c>
      <c r="AS64" s="62" t="s">
        <v>65</v>
      </c>
      <c r="AT64" s="22"/>
    </row>
    <row r="65" spans="1:46" ht="18.75">
      <c r="A65" s="46"/>
      <c r="B65" s="395"/>
      <c r="C65" s="70" t="s">
        <v>24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7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>
        <f>+D65+G65+J65+M65+P65+S65+V65+Y65+AB65+AE65+AH65+AK65</f>
        <v>0</v>
      </c>
      <c r="AO65" s="2">
        <f t="shared" si="4"/>
        <v>0</v>
      </c>
      <c r="AP65" s="2">
        <f t="shared" si="3"/>
        <v>0</v>
      </c>
      <c r="AQ65" s="48" t="s">
        <v>24</v>
      </c>
      <c r="AR65" s="395"/>
      <c r="AS65" s="45"/>
      <c r="AT65" s="22"/>
    </row>
    <row r="66" spans="1:46" ht="18.75">
      <c r="A66" s="46" t="s">
        <v>67</v>
      </c>
      <c r="B66" s="394" t="s">
        <v>68</v>
      </c>
      <c r="C66" s="69" t="s">
        <v>23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6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>
        <f>+D66+G66+J66+M66+P66+S66+V66+Y66+AB66+AE66+AH66+AK66</f>
        <v>0</v>
      </c>
      <c r="AO66" s="1">
        <f t="shared" si="4"/>
        <v>0</v>
      </c>
      <c r="AP66" s="1">
        <f t="shared" si="3"/>
        <v>0</v>
      </c>
      <c r="AQ66" s="44" t="s">
        <v>23</v>
      </c>
      <c r="AR66" s="394" t="s">
        <v>68</v>
      </c>
      <c r="AS66" s="45" t="s">
        <v>67</v>
      </c>
      <c r="AT66" s="22"/>
    </row>
    <row r="67" spans="1:46" ht="18.75">
      <c r="A67" s="50" t="s">
        <v>49</v>
      </c>
      <c r="B67" s="395"/>
      <c r="C67" s="70" t="s">
        <v>24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7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>
        <f>+D67+G67+J67+M67+P67+S67+V67+Y67+AB67+AE67+AH67+AK67</f>
        <v>0</v>
      </c>
      <c r="AO67" s="2">
        <f t="shared" si="4"/>
        <v>0</v>
      </c>
      <c r="AP67" s="2">
        <f t="shared" si="3"/>
        <v>0</v>
      </c>
      <c r="AQ67" s="51" t="s">
        <v>24</v>
      </c>
      <c r="AR67" s="395"/>
      <c r="AS67" s="52" t="s">
        <v>49</v>
      </c>
      <c r="AT67" s="22"/>
    </row>
    <row r="68" spans="1:46" s="171" customFormat="1" ht="18.75">
      <c r="A68" s="440" t="s">
        <v>110</v>
      </c>
      <c r="B68" s="441"/>
      <c r="C68" s="165" t="s">
        <v>23</v>
      </c>
      <c r="D68" s="166">
        <f>+D61+D64+D66</f>
        <v>2664</v>
      </c>
      <c r="E68" s="166">
        <f>+E61+E64+E66</f>
        <v>234.76670000000001</v>
      </c>
      <c r="F68" s="166">
        <f>+F61+F64+F66</f>
        <v>82558.377</v>
      </c>
      <c r="G68" s="166">
        <f aca="true" t="shared" si="8" ref="G68:O68">+G61+G64+G66</f>
        <v>0</v>
      </c>
      <c r="H68" s="166">
        <f t="shared" si="8"/>
        <v>0</v>
      </c>
      <c r="I68" s="166">
        <f t="shared" si="8"/>
        <v>0</v>
      </c>
      <c r="J68" s="166">
        <f t="shared" si="8"/>
        <v>0</v>
      </c>
      <c r="K68" s="166">
        <f t="shared" si="8"/>
        <v>0</v>
      </c>
      <c r="L68" s="166">
        <f t="shared" si="8"/>
        <v>0</v>
      </c>
      <c r="M68" s="166">
        <f t="shared" si="8"/>
        <v>0</v>
      </c>
      <c r="N68" s="166">
        <f t="shared" si="8"/>
        <v>0</v>
      </c>
      <c r="O68" s="166">
        <f t="shared" si="8"/>
        <v>0</v>
      </c>
      <c r="P68" s="166">
        <f aca="true" t="shared" si="9" ref="P68:AN68">+P61+P64+P66</f>
        <v>0</v>
      </c>
      <c r="Q68" s="166">
        <f t="shared" si="9"/>
        <v>0</v>
      </c>
      <c r="R68" s="166">
        <f t="shared" si="9"/>
        <v>0</v>
      </c>
      <c r="S68" s="166">
        <f t="shared" si="9"/>
        <v>0</v>
      </c>
      <c r="T68" s="166">
        <f t="shared" si="9"/>
        <v>0</v>
      </c>
      <c r="U68" s="166">
        <f t="shared" si="9"/>
        <v>0</v>
      </c>
      <c r="V68" s="166">
        <f>+V61+V64+V66</f>
        <v>146</v>
      </c>
      <c r="W68" s="166">
        <f t="shared" si="9"/>
        <v>185.8761</v>
      </c>
      <c r="X68" s="167">
        <f t="shared" si="9"/>
        <v>52268.337</v>
      </c>
      <c r="Y68" s="166">
        <f t="shared" si="9"/>
        <v>136</v>
      </c>
      <c r="Z68" s="166">
        <f t="shared" si="9"/>
        <v>127.8839</v>
      </c>
      <c r="AA68" s="166">
        <f t="shared" si="9"/>
        <v>35508.024</v>
      </c>
      <c r="AB68" s="166">
        <f t="shared" si="9"/>
        <v>190</v>
      </c>
      <c r="AC68" s="166">
        <f t="shared" si="9"/>
        <v>20.3224</v>
      </c>
      <c r="AD68" s="166">
        <f t="shared" si="9"/>
        <v>7752.088</v>
      </c>
      <c r="AE68" s="166">
        <f t="shared" si="9"/>
        <v>2463</v>
      </c>
      <c r="AF68" s="166">
        <f>+AF61+AF64+AF66</f>
        <v>541.7838999999999</v>
      </c>
      <c r="AG68" s="166">
        <f t="shared" si="9"/>
        <v>212485.89599999998</v>
      </c>
      <c r="AH68" s="166">
        <f t="shared" si="9"/>
        <v>3732</v>
      </c>
      <c r="AI68" s="166">
        <f t="shared" si="9"/>
        <v>897.2993</v>
      </c>
      <c r="AJ68" s="166">
        <f t="shared" si="9"/>
        <v>393843.17899999995</v>
      </c>
      <c r="AK68" s="166">
        <f t="shared" si="9"/>
        <v>1845</v>
      </c>
      <c r="AL68" s="166">
        <f t="shared" si="9"/>
        <v>198.12637999999998</v>
      </c>
      <c r="AM68" s="166">
        <f t="shared" si="9"/>
        <v>109495.529</v>
      </c>
      <c r="AN68" s="168">
        <f t="shared" si="9"/>
        <v>11176</v>
      </c>
      <c r="AO68" s="166">
        <f aca="true" t="shared" si="10" ref="AO68:AP70">+E68+H68+K68+N68+Q68+T68+W68+Z68+AC68+AF68+AI68+AL68</f>
        <v>2206.05868</v>
      </c>
      <c r="AP68" s="166">
        <f t="shared" si="10"/>
        <v>893911.4299999998</v>
      </c>
      <c r="AQ68" s="169" t="s">
        <v>23</v>
      </c>
      <c r="AR68" s="433" t="s">
        <v>77</v>
      </c>
      <c r="AS68" s="434"/>
      <c r="AT68" s="170"/>
    </row>
    <row r="69" spans="1:46" s="171" customFormat="1" ht="18.75">
      <c r="A69" s="442"/>
      <c r="B69" s="443"/>
      <c r="C69" s="172" t="s">
        <v>24</v>
      </c>
      <c r="D69" s="173">
        <f>+D63+D65+D67</f>
        <v>0</v>
      </c>
      <c r="E69" s="173">
        <f>+E63+E65+E67</f>
        <v>0</v>
      </c>
      <c r="F69" s="173">
        <f>+F63+F65+F67</f>
        <v>0</v>
      </c>
      <c r="G69" s="173">
        <f aca="true" t="shared" si="11" ref="G69:O69">+G63+G65+G67</f>
        <v>0</v>
      </c>
      <c r="H69" s="173">
        <f t="shared" si="11"/>
        <v>0</v>
      </c>
      <c r="I69" s="173">
        <f t="shared" si="11"/>
        <v>0</v>
      </c>
      <c r="J69" s="173">
        <f t="shared" si="11"/>
        <v>0</v>
      </c>
      <c r="K69" s="173">
        <f t="shared" si="11"/>
        <v>0</v>
      </c>
      <c r="L69" s="173">
        <f t="shared" si="11"/>
        <v>0</v>
      </c>
      <c r="M69" s="173">
        <f t="shared" si="11"/>
        <v>0</v>
      </c>
      <c r="N69" s="173">
        <f t="shared" si="11"/>
        <v>0</v>
      </c>
      <c r="O69" s="173">
        <f t="shared" si="11"/>
        <v>0</v>
      </c>
      <c r="P69" s="173">
        <f aca="true" t="shared" si="12" ref="P69:AJ69">+P63+P65+P67</f>
        <v>0</v>
      </c>
      <c r="Q69" s="173">
        <f t="shared" si="12"/>
        <v>0</v>
      </c>
      <c r="R69" s="173">
        <f t="shared" si="12"/>
        <v>0</v>
      </c>
      <c r="S69" s="173">
        <f t="shared" si="12"/>
        <v>0</v>
      </c>
      <c r="T69" s="173">
        <f t="shared" si="12"/>
        <v>0</v>
      </c>
      <c r="U69" s="173">
        <f t="shared" si="12"/>
        <v>0</v>
      </c>
      <c r="V69" s="173">
        <f t="shared" si="12"/>
        <v>0</v>
      </c>
      <c r="W69" s="173">
        <f t="shared" si="12"/>
        <v>0</v>
      </c>
      <c r="X69" s="174">
        <f t="shared" si="12"/>
        <v>0</v>
      </c>
      <c r="Y69" s="173">
        <f t="shared" si="12"/>
        <v>0</v>
      </c>
      <c r="Z69" s="173">
        <f t="shared" si="12"/>
        <v>0</v>
      </c>
      <c r="AA69" s="173">
        <f t="shared" si="12"/>
        <v>0</v>
      </c>
      <c r="AB69" s="173">
        <f t="shared" si="12"/>
        <v>0</v>
      </c>
      <c r="AC69" s="173">
        <f t="shared" si="12"/>
        <v>0</v>
      </c>
      <c r="AD69" s="173">
        <f t="shared" si="12"/>
        <v>0</v>
      </c>
      <c r="AE69" s="173">
        <f t="shared" si="12"/>
        <v>0</v>
      </c>
      <c r="AF69" s="173">
        <f t="shared" si="12"/>
        <v>0</v>
      </c>
      <c r="AG69" s="173">
        <f t="shared" si="12"/>
        <v>0</v>
      </c>
      <c r="AH69" s="173">
        <f t="shared" si="12"/>
        <v>0</v>
      </c>
      <c r="AI69" s="173">
        <f t="shared" si="12"/>
        <v>0</v>
      </c>
      <c r="AJ69" s="173">
        <f t="shared" si="12"/>
        <v>0</v>
      </c>
      <c r="AK69" s="173">
        <f>+AK63+AK65+AK67</f>
        <v>0</v>
      </c>
      <c r="AL69" s="173">
        <f>+AL63+AL65+AL67</f>
        <v>0</v>
      </c>
      <c r="AM69" s="173">
        <f>+AM63+AM65+AM67</f>
        <v>0</v>
      </c>
      <c r="AN69" s="175">
        <f>+AN63+AN65+AN67</f>
        <v>0</v>
      </c>
      <c r="AO69" s="173">
        <f t="shared" si="10"/>
        <v>0</v>
      </c>
      <c r="AP69" s="173">
        <f t="shared" si="10"/>
        <v>0</v>
      </c>
      <c r="AQ69" s="176" t="s">
        <v>24</v>
      </c>
      <c r="AR69" s="435"/>
      <c r="AS69" s="436"/>
      <c r="AT69" s="170"/>
    </row>
    <row r="70" spans="1:46" s="171" customFormat="1" ht="19.5" thickBot="1">
      <c r="A70" s="444" t="s">
        <v>106</v>
      </c>
      <c r="B70" s="445" t="s">
        <v>69</v>
      </c>
      <c r="C70" s="177"/>
      <c r="D70" s="178"/>
      <c r="E70" s="179"/>
      <c r="F70" s="179"/>
      <c r="G70" s="178"/>
      <c r="H70" s="179"/>
      <c r="I70" s="179"/>
      <c r="J70" s="178"/>
      <c r="K70" s="179"/>
      <c r="L70" s="179"/>
      <c r="M70" s="178"/>
      <c r="N70" s="179"/>
      <c r="O70" s="179"/>
      <c r="P70" s="178"/>
      <c r="Q70" s="179"/>
      <c r="R70" s="179"/>
      <c r="S70" s="178"/>
      <c r="T70" s="179"/>
      <c r="U70" s="179"/>
      <c r="V70" s="178"/>
      <c r="W70" s="179"/>
      <c r="X70" s="180"/>
      <c r="Y70" s="178"/>
      <c r="Z70" s="179"/>
      <c r="AA70" s="179"/>
      <c r="AB70" s="178"/>
      <c r="AC70" s="179"/>
      <c r="AD70" s="179"/>
      <c r="AE70" s="178"/>
      <c r="AF70" s="179"/>
      <c r="AG70" s="179"/>
      <c r="AH70" s="178"/>
      <c r="AI70" s="179"/>
      <c r="AJ70" s="179"/>
      <c r="AK70" s="178"/>
      <c r="AL70" s="179"/>
      <c r="AM70" s="179"/>
      <c r="AN70" s="179">
        <f>+D70+G70+J70+M70+P70+S70+V70+Y70+AB70+AE70+AH70+AK70</f>
        <v>0</v>
      </c>
      <c r="AO70" s="179">
        <f>+E70+H70+K70+N70+Q70+T70+W70+Z70+AC70+AF70+AI70+AL70</f>
        <v>0</v>
      </c>
      <c r="AP70" s="179">
        <f t="shared" si="10"/>
        <v>0</v>
      </c>
      <c r="AQ70" s="448" t="s">
        <v>106</v>
      </c>
      <c r="AR70" s="449" t="s">
        <v>69</v>
      </c>
      <c r="AS70" s="450"/>
      <c r="AT70" s="170"/>
    </row>
    <row r="71" spans="1:46" s="171" customFormat="1" ht="19.5" thickBot="1">
      <c r="A71" s="446" t="s">
        <v>108</v>
      </c>
      <c r="B71" s="447" t="s">
        <v>70</v>
      </c>
      <c r="C71" s="177"/>
      <c r="D71" s="178">
        <f>D68+D69</f>
        <v>2664</v>
      </c>
      <c r="E71" s="179">
        <f>E68+E69</f>
        <v>234.76670000000001</v>
      </c>
      <c r="F71" s="179">
        <f>F68+F69</f>
        <v>82558.377</v>
      </c>
      <c r="G71" s="178">
        <f aca="true" t="shared" si="13" ref="G71:O71">G68+G69</f>
        <v>0</v>
      </c>
      <c r="H71" s="179">
        <f t="shared" si="13"/>
        <v>0</v>
      </c>
      <c r="I71" s="179">
        <f t="shared" si="13"/>
        <v>0</v>
      </c>
      <c r="J71" s="178">
        <f t="shared" si="13"/>
        <v>0</v>
      </c>
      <c r="K71" s="179">
        <f t="shared" si="13"/>
        <v>0</v>
      </c>
      <c r="L71" s="179">
        <f t="shared" si="13"/>
        <v>0</v>
      </c>
      <c r="M71" s="178">
        <f t="shared" si="13"/>
        <v>0</v>
      </c>
      <c r="N71" s="179">
        <f t="shared" si="13"/>
        <v>0</v>
      </c>
      <c r="O71" s="179">
        <f t="shared" si="13"/>
        <v>0</v>
      </c>
      <c r="P71" s="178">
        <f aca="true" t="shared" si="14" ref="P71:AM71">P68+P69</f>
        <v>0</v>
      </c>
      <c r="Q71" s="179">
        <f t="shared" si="14"/>
        <v>0</v>
      </c>
      <c r="R71" s="179">
        <f t="shared" si="14"/>
        <v>0</v>
      </c>
      <c r="S71" s="178">
        <f t="shared" si="14"/>
        <v>0</v>
      </c>
      <c r="T71" s="179">
        <f t="shared" si="14"/>
        <v>0</v>
      </c>
      <c r="U71" s="179">
        <f t="shared" si="14"/>
        <v>0</v>
      </c>
      <c r="V71" s="178">
        <f>V68+V69+V70</f>
        <v>146</v>
      </c>
      <c r="W71" s="179">
        <f>W68+W69+W70</f>
        <v>185.8761</v>
      </c>
      <c r="X71" s="180">
        <f>X68+X69+X70</f>
        <v>52268.337</v>
      </c>
      <c r="Y71" s="178">
        <f t="shared" si="14"/>
        <v>136</v>
      </c>
      <c r="Z71" s="179">
        <f t="shared" si="14"/>
        <v>127.8839</v>
      </c>
      <c r="AA71" s="179">
        <f t="shared" si="14"/>
        <v>35508.024</v>
      </c>
      <c r="AB71" s="178">
        <f t="shared" si="14"/>
        <v>190</v>
      </c>
      <c r="AC71" s="179">
        <f t="shared" si="14"/>
        <v>20.3224</v>
      </c>
      <c r="AD71" s="179">
        <f t="shared" si="14"/>
        <v>7752.088</v>
      </c>
      <c r="AE71" s="178">
        <f t="shared" si="14"/>
        <v>2463</v>
      </c>
      <c r="AF71" s="179">
        <f>AF68+AF69</f>
        <v>541.7838999999999</v>
      </c>
      <c r="AG71" s="179">
        <f t="shared" si="14"/>
        <v>212485.89599999998</v>
      </c>
      <c r="AH71" s="178">
        <f>+AH68+AH69+AH70</f>
        <v>3732</v>
      </c>
      <c r="AI71" s="179">
        <f>+AI68+AI69+AI70</f>
        <v>897.2993</v>
      </c>
      <c r="AJ71" s="179">
        <f>+AJ68+AJ69+AJ70</f>
        <v>393843.17899999995</v>
      </c>
      <c r="AK71" s="178">
        <f t="shared" si="14"/>
        <v>1845</v>
      </c>
      <c r="AL71" s="179">
        <f t="shared" si="14"/>
        <v>198.12637999999998</v>
      </c>
      <c r="AM71" s="179">
        <f t="shared" si="14"/>
        <v>109495.529</v>
      </c>
      <c r="AN71" s="179">
        <f>+D71+G71+J71+M71+P71+S71+V71+Y71+AB71+AE71+AH71+AK71</f>
        <v>11176</v>
      </c>
      <c r="AO71" s="179">
        <f>+E71+H71+K71+N71+Q71+T71+W71+Z71+AC71+AF71+AI71+AL71</f>
        <v>2206.05868</v>
      </c>
      <c r="AP71" s="179">
        <f>+F71+I71+L71+O71+R71+U71+X71+AA71+AD71+AG71+AJ71+AM71</f>
        <v>893911.4299999998</v>
      </c>
      <c r="AQ71" s="437" t="s">
        <v>108</v>
      </c>
      <c r="AR71" s="438" t="s">
        <v>70</v>
      </c>
      <c r="AS71" s="439" t="s">
        <v>0</v>
      </c>
      <c r="AT71" s="170"/>
    </row>
    <row r="72" spans="24:44" ht="18.75">
      <c r="X72" s="389" t="s">
        <v>88</v>
      </c>
      <c r="AN72" s="64"/>
      <c r="AR72" s="63" t="s">
        <v>88</v>
      </c>
    </row>
  </sheetData>
  <sheetProtection/>
  <mergeCells count="67">
    <mergeCell ref="A1:X1"/>
    <mergeCell ref="AQ71:AS71"/>
    <mergeCell ref="A68:B69"/>
    <mergeCell ref="A70:B70"/>
    <mergeCell ref="A71:B71"/>
    <mergeCell ref="AR62:AS62"/>
    <mergeCell ref="AR64:AR65"/>
    <mergeCell ref="AR66:AR67"/>
    <mergeCell ref="AQ70:AS70"/>
    <mergeCell ref="B64:B65"/>
    <mergeCell ref="B66:B67"/>
    <mergeCell ref="AR68:AS69"/>
    <mergeCell ref="AR48:AR49"/>
    <mergeCell ref="AR50:AR51"/>
    <mergeCell ref="AR52:AR53"/>
    <mergeCell ref="AR54:AR55"/>
    <mergeCell ref="AR56:AS57"/>
    <mergeCell ref="AR59:AS59"/>
    <mergeCell ref="A62:B62"/>
    <mergeCell ref="B54:B55"/>
    <mergeCell ref="AR46:AR47"/>
    <mergeCell ref="AR24:AR25"/>
    <mergeCell ref="AR26:AR27"/>
    <mergeCell ref="AR28:AR29"/>
    <mergeCell ref="AR30:AR31"/>
    <mergeCell ref="AR32:AR33"/>
    <mergeCell ref="AR34:AR35"/>
    <mergeCell ref="AR36:AR37"/>
    <mergeCell ref="AR38:AR39"/>
    <mergeCell ref="AR40:AR41"/>
    <mergeCell ref="AR14:AR15"/>
    <mergeCell ref="AR16:AR17"/>
    <mergeCell ref="AR18:AR19"/>
    <mergeCell ref="AR6:AR7"/>
    <mergeCell ref="AR8:AR9"/>
    <mergeCell ref="AR10:AR11"/>
    <mergeCell ref="AR12:AR13"/>
    <mergeCell ref="B38:B39"/>
    <mergeCell ref="B40:B41"/>
    <mergeCell ref="B42:B43"/>
    <mergeCell ref="B44:B45"/>
    <mergeCell ref="AR20:AR21"/>
    <mergeCell ref="AR22:AR23"/>
    <mergeCell ref="AR44:AR45"/>
    <mergeCell ref="AR42:AR43"/>
    <mergeCell ref="B46:B47"/>
    <mergeCell ref="B48:B49"/>
    <mergeCell ref="B50:B51"/>
    <mergeCell ref="B52:B53"/>
    <mergeCell ref="A56:B57"/>
    <mergeCell ref="A59:B59"/>
    <mergeCell ref="B18:B19"/>
    <mergeCell ref="B20:B21"/>
    <mergeCell ref="B34:B35"/>
    <mergeCell ref="B36:B37"/>
    <mergeCell ref="B22:B23"/>
    <mergeCell ref="B24:B25"/>
    <mergeCell ref="B26:B27"/>
    <mergeCell ref="B28:B29"/>
    <mergeCell ref="B30:B31"/>
    <mergeCell ref="B32:B33"/>
    <mergeCell ref="B14:B15"/>
    <mergeCell ref="B16:B17"/>
    <mergeCell ref="B6:B7"/>
    <mergeCell ref="B8:B9"/>
    <mergeCell ref="B10:B11"/>
    <mergeCell ref="B12:B13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5" r:id="rId1"/>
  <colBreaks count="1" manualBreakCount="1">
    <brk id="24" max="7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T72"/>
  <sheetViews>
    <sheetView zoomScale="60" zoomScaleNormal="60" zoomScalePageLayoutView="0" workbookViewId="0" topLeftCell="A1">
      <pane xSplit="3" ySplit="5" topLeftCell="U49" activePane="bottomRight" state="frozen"/>
      <selection pane="topLeft"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ColWidth="10.625" defaultRowHeight="13.5"/>
  <cols>
    <col min="1" max="1" width="5.75390625" style="16" customWidth="1"/>
    <col min="2" max="2" width="20.625" style="16" customWidth="1"/>
    <col min="3" max="3" width="9.625" style="16" customWidth="1"/>
    <col min="4" max="5" width="14.125" style="15" customWidth="1"/>
    <col min="6" max="6" width="20.375" style="15" customWidth="1"/>
    <col min="7" max="8" width="14.125" style="15" customWidth="1"/>
    <col min="9" max="9" width="20.375" style="15" customWidth="1"/>
    <col min="10" max="11" width="14.125" style="15" customWidth="1"/>
    <col min="12" max="12" width="20.375" style="15" customWidth="1"/>
    <col min="13" max="14" width="14.125" style="15" customWidth="1"/>
    <col min="15" max="15" width="20.375" style="15" customWidth="1"/>
    <col min="16" max="17" width="14.125" style="15" customWidth="1"/>
    <col min="18" max="18" width="20.375" style="15" customWidth="1"/>
    <col min="19" max="20" width="14.125" style="15" customWidth="1"/>
    <col min="21" max="21" width="20.375" style="15" customWidth="1"/>
    <col min="22" max="23" width="14.125" style="15" customWidth="1"/>
    <col min="24" max="24" width="20.375" style="15" customWidth="1"/>
    <col min="25" max="26" width="14.125" style="15" customWidth="1"/>
    <col min="27" max="27" width="20.375" style="15" customWidth="1"/>
    <col min="28" max="29" width="14.125" style="15" customWidth="1"/>
    <col min="30" max="30" width="20.375" style="15" customWidth="1"/>
    <col min="31" max="32" width="14.125" style="15" customWidth="1"/>
    <col min="33" max="33" width="20.375" style="15" customWidth="1"/>
    <col min="34" max="35" width="14.125" style="15" customWidth="1"/>
    <col min="36" max="36" width="20.375" style="15" customWidth="1"/>
    <col min="37" max="38" width="14.125" style="15" customWidth="1"/>
    <col min="39" max="39" width="20.375" style="15" customWidth="1"/>
    <col min="40" max="41" width="14.125" style="15" customWidth="1"/>
    <col min="42" max="42" width="20.375" style="15" customWidth="1"/>
    <col min="43" max="43" width="9.50390625" style="16" customWidth="1"/>
    <col min="44" max="44" width="22.625" style="16" customWidth="1"/>
    <col min="45" max="45" width="5.875" style="16" customWidth="1"/>
    <col min="46" max="16384" width="10.625" style="16" customWidth="1"/>
  </cols>
  <sheetData>
    <row r="1" spans="1:24" ht="32.25">
      <c r="A1" s="393"/>
      <c r="B1" s="393"/>
      <c r="C1" s="393"/>
      <c r="D1" s="393" t="s">
        <v>0</v>
      </c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</row>
    <row r="2" spans="1:45" ht="19.5" thickBot="1">
      <c r="A2" s="18" t="s">
        <v>97</v>
      </c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392" t="s">
        <v>97</v>
      </c>
      <c r="Z2" s="392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21"/>
      <c r="AR2" s="22"/>
      <c r="AS2" s="22"/>
    </row>
    <row r="3" spans="1:46" ht="18.75">
      <c r="A3" s="23"/>
      <c r="D3" s="24" t="s">
        <v>2</v>
      </c>
      <c r="E3" s="25"/>
      <c r="F3" s="25"/>
      <c r="G3" s="24" t="s">
        <v>3</v>
      </c>
      <c r="H3" s="25"/>
      <c r="I3" s="25"/>
      <c r="J3" s="24" t="s">
        <v>4</v>
      </c>
      <c r="K3" s="25"/>
      <c r="L3" s="25"/>
      <c r="M3" s="24" t="s">
        <v>5</v>
      </c>
      <c r="N3" s="25"/>
      <c r="O3" s="25"/>
      <c r="P3" s="24" t="s">
        <v>6</v>
      </c>
      <c r="Q3" s="25"/>
      <c r="R3" s="25"/>
      <c r="S3" s="24" t="s">
        <v>7</v>
      </c>
      <c r="T3" s="25"/>
      <c r="U3" s="25"/>
      <c r="V3" s="26" t="s">
        <v>8</v>
      </c>
      <c r="W3" s="65"/>
      <c r="X3" s="66"/>
      <c r="Y3" s="26" t="s">
        <v>9</v>
      </c>
      <c r="Z3" s="25"/>
      <c r="AA3" s="25"/>
      <c r="AB3" s="24" t="s">
        <v>10</v>
      </c>
      <c r="AC3" s="25"/>
      <c r="AD3" s="25"/>
      <c r="AE3" s="24" t="s">
        <v>11</v>
      </c>
      <c r="AF3" s="25"/>
      <c r="AG3" s="25"/>
      <c r="AH3" s="24" t="s">
        <v>12</v>
      </c>
      <c r="AI3" s="25"/>
      <c r="AJ3" s="25"/>
      <c r="AK3" s="24" t="s">
        <v>13</v>
      </c>
      <c r="AL3" s="25"/>
      <c r="AM3" s="25"/>
      <c r="AN3" s="24" t="s">
        <v>14</v>
      </c>
      <c r="AO3" s="25"/>
      <c r="AP3" s="25"/>
      <c r="AQ3" s="27"/>
      <c r="AR3" s="28"/>
      <c r="AS3" s="29"/>
      <c r="AT3" s="22"/>
    </row>
    <row r="4" spans="1:46" ht="18.75">
      <c r="A4" s="23"/>
      <c r="D4" s="31" t="s">
        <v>15</v>
      </c>
      <c r="E4" s="31" t="s">
        <v>16</v>
      </c>
      <c r="F4" s="31" t="s">
        <v>17</v>
      </c>
      <c r="G4" s="31" t="s">
        <v>15</v>
      </c>
      <c r="H4" s="31" t="s">
        <v>16</v>
      </c>
      <c r="I4" s="31" t="s">
        <v>17</v>
      </c>
      <c r="J4" s="31" t="s">
        <v>15</v>
      </c>
      <c r="K4" s="31" t="s">
        <v>16</v>
      </c>
      <c r="L4" s="31" t="s">
        <v>17</v>
      </c>
      <c r="M4" s="31" t="s">
        <v>15</v>
      </c>
      <c r="N4" s="31" t="s">
        <v>16</v>
      </c>
      <c r="O4" s="31" t="s">
        <v>17</v>
      </c>
      <c r="P4" s="31" t="s">
        <v>15</v>
      </c>
      <c r="Q4" s="31" t="s">
        <v>16</v>
      </c>
      <c r="R4" s="31" t="s">
        <v>17</v>
      </c>
      <c r="S4" s="31" t="s">
        <v>15</v>
      </c>
      <c r="T4" s="31" t="s">
        <v>16</v>
      </c>
      <c r="U4" s="31" t="s">
        <v>17</v>
      </c>
      <c r="V4" s="31" t="s">
        <v>15</v>
      </c>
      <c r="W4" s="31" t="s">
        <v>16</v>
      </c>
      <c r="X4" s="67" t="s">
        <v>17</v>
      </c>
      <c r="Y4" s="31" t="s">
        <v>15</v>
      </c>
      <c r="Z4" s="31" t="s">
        <v>16</v>
      </c>
      <c r="AA4" s="31" t="s">
        <v>17</v>
      </c>
      <c r="AB4" s="31" t="s">
        <v>15</v>
      </c>
      <c r="AC4" s="31" t="s">
        <v>16</v>
      </c>
      <c r="AD4" s="31" t="s">
        <v>17</v>
      </c>
      <c r="AE4" s="31" t="s">
        <v>15</v>
      </c>
      <c r="AF4" s="31" t="s">
        <v>16</v>
      </c>
      <c r="AG4" s="31" t="s">
        <v>17</v>
      </c>
      <c r="AH4" s="31" t="s">
        <v>15</v>
      </c>
      <c r="AI4" s="31" t="s">
        <v>16</v>
      </c>
      <c r="AJ4" s="31" t="s">
        <v>17</v>
      </c>
      <c r="AK4" s="31" t="s">
        <v>15</v>
      </c>
      <c r="AL4" s="31" t="s">
        <v>16</v>
      </c>
      <c r="AM4" s="31" t="s">
        <v>17</v>
      </c>
      <c r="AN4" s="31" t="s">
        <v>15</v>
      </c>
      <c r="AO4" s="31" t="s">
        <v>16</v>
      </c>
      <c r="AP4" s="31" t="s">
        <v>17</v>
      </c>
      <c r="AQ4" s="34"/>
      <c r="AR4" s="22"/>
      <c r="AS4" s="35"/>
      <c r="AT4" s="22"/>
    </row>
    <row r="5" spans="1:46" ht="18.75">
      <c r="A5" s="36"/>
      <c r="B5" s="37"/>
      <c r="C5" s="37"/>
      <c r="D5" s="38" t="s">
        <v>18</v>
      </c>
      <c r="E5" s="38" t="s">
        <v>19</v>
      </c>
      <c r="F5" s="38" t="s">
        <v>20</v>
      </c>
      <c r="G5" s="38" t="s">
        <v>18</v>
      </c>
      <c r="H5" s="38" t="s">
        <v>19</v>
      </c>
      <c r="I5" s="38" t="s">
        <v>20</v>
      </c>
      <c r="J5" s="38" t="s">
        <v>18</v>
      </c>
      <c r="K5" s="38" t="s">
        <v>19</v>
      </c>
      <c r="L5" s="38" t="s">
        <v>20</v>
      </c>
      <c r="M5" s="38" t="s">
        <v>18</v>
      </c>
      <c r="N5" s="38" t="s">
        <v>19</v>
      </c>
      <c r="O5" s="38" t="s">
        <v>20</v>
      </c>
      <c r="P5" s="38" t="s">
        <v>18</v>
      </c>
      <c r="Q5" s="38" t="s">
        <v>19</v>
      </c>
      <c r="R5" s="38" t="s">
        <v>20</v>
      </c>
      <c r="S5" s="38" t="s">
        <v>18</v>
      </c>
      <c r="T5" s="38" t="s">
        <v>19</v>
      </c>
      <c r="U5" s="38" t="s">
        <v>20</v>
      </c>
      <c r="V5" s="38" t="s">
        <v>18</v>
      </c>
      <c r="W5" s="38" t="s">
        <v>19</v>
      </c>
      <c r="X5" s="68" t="s">
        <v>20</v>
      </c>
      <c r="Y5" s="38" t="s">
        <v>18</v>
      </c>
      <c r="Z5" s="38" t="s">
        <v>19</v>
      </c>
      <c r="AA5" s="38" t="s">
        <v>20</v>
      </c>
      <c r="AB5" s="38" t="s">
        <v>18</v>
      </c>
      <c r="AC5" s="38" t="s">
        <v>19</v>
      </c>
      <c r="AD5" s="38" t="s">
        <v>20</v>
      </c>
      <c r="AE5" s="38" t="s">
        <v>18</v>
      </c>
      <c r="AF5" s="38" t="s">
        <v>19</v>
      </c>
      <c r="AG5" s="38" t="s">
        <v>20</v>
      </c>
      <c r="AH5" s="38" t="s">
        <v>18</v>
      </c>
      <c r="AI5" s="38" t="s">
        <v>19</v>
      </c>
      <c r="AJ5" s="38" t="s">
        <v>20</v>
      </c>
      <c r="AK5" s="38" t="s">
        <v>18</v>
      </c>
      <c r="AL5" s="38" t="s">
        <v>19</v>
      </c>
      <c r="AM5" s="38" t="s">
        <v>20</v>
      </c>
      <c r="AN5" s="38" t="s">
        <v>18</v>
      </c>
      <c r="AO5" s="38" t="s">
        <v>19</v>
      </c>
      <c r="AP5" s="38" t="s">
        <v>20</v>
      </c>
      <c r="AQ5" s="40"/>
      <c r="AR5" s="37"/>
      <c r="AS5" s="41"/>
      <c r="AT5" s="22"/>
    </row>
    <row r="6" spans="1:46" ht="18.75">
      <c r="A6" s="46" t="s">
        <v>21</v>
      </c>
      <c r="B6" s="394" t="s">
        <v>22</v>
      </c>
      <c r="C6" s="69" t="s">
        <v>23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6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>
        <f aca="true" t="shared" si="0" ref="AN6:AN67">+D6+G6+J6+M6+P6+S6+V6+Y6+AB6+AE6+AH6+AK6</f>
        <v>0</v>
      </c>
      <c r="AO6" s="1">
        <f>+E6+H6+K6+N6+Q6+T6+W6+Z6+AC6+AF6+AI6+AL6</f>
        <v>0</v>
      </c>
      <c r="AP6" s="1">
        <f>+F6+I6+L6+O6+R6+U6+X6+AA6+AD6+AG6+AJ6+AM6</f>
        <v>0</v>
      </c>
      <c r="AQ6" s="44" t="s">
        <v>23</v>
      </c>
      <c r="AR6" s="394" t="s">
        <v>22</v>
      </c>
      <c r="AS6" s="45" t="s">
        <v>21</v>
      </c>
      <c r="AT6" s="22"/>
    </row>
    <row r="7" spans="1:46" ht="18.75">
      <c r="A7" s="46"/>
      <c r="B7" s="395"/>
      <c r="C7" s="70" t="s">
        <v>24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7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>
        <f t="shared" si="0"/>
        <v>0</v>
      </c>
      <c r="AO7" s="2">
        <f aca="true" t="shared" si="1" ref="AO7:AO38">+E7+H7+K7+N7+Q7+T7+W7+Z7+AC7+AF7+AI7+AL7</f>
        <v>0</v>
      </c>
      <c r="AP7" s="2">
        <f aca="true" t="shared" si="2" ref="AP7:AP70">+F7+I7+L7+O7+R7+U7+X7+AA7+AD7+AG7+AJ7+AM7</f>
        <v>0</v>
      </c>
      <c r="AQ7" s="48" t="s">
        <v>24</v>
      </c>
      <c r="AR7" s="395"/>
      <c r="AS7" s="45"/>
      <c r="AT7" s="22"/>
    </row>
    <row r="8" spans="1:46" ht="18.75">
      <c r="A8" s="46" t="s">
        <v>25</v>
      </c>
      <c r="B8" s="394" t="s">
        <v>26</v>
      </c>
      <c r="C8" s="69" t="s">
        <v>23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6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>
        <f t="shared" si="0"/>
        <v>0</v>
      </c>
      <c r="AO8" s="1">
        <f t="shared" si="1"/>
        <v>0</v>
      </c>
      <c r="AP8" s="1">
        <f t="shared" si="2"/>
        <v>0</v>
      </c>
      <c r="AQ8" s="44" t="s">
        <v>23</v>
      </c>
      <c r="AR8" s="394" t="s">
        <v>26</v>
      </c>
      <c r="AS8" s="45" t="s">
        <v>25</v>
      </c>
      <c r="AT8" s="22"/>
    </row>
    <row r="9" spans="1:46" ht="18.75">
      <c r="A9" s="46"/>
      <c r="B9" s="395"/>
      <c r="C9" s="70" t="s">
        <v>24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7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>
        <f t="shared" si="0"/>
        <v>0</v>
      </c>
      <c r="AO9" s="2">
        <f t="shared" si="1"/>
        <v>0</v>
      </c>
      <c r="AP9" s="2">
        <f t="shared" si="2"/>
        <v>0</v>
      </c>
      <c r="AQ9" s="48" t="s">
        <v>24</v>
      </c>
      <c r="AR9" s="395"/>
      <c r="AS9" s="45"/>
      <c r="AT9" s="22"/>
    </row>
    <row r="10" spans="1:46" ht="18.75">
      <c r="A10" s="46" t="s">
        <v>27</v>
      </c>
      <c r="B10" s="394" t="s">
        <v>28</v>
      </c>
      <c r="C10" s="69" t="s">
        <v>23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6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>
        <f t="shared" si="0"/>
        <v>0</v>
      </c>
      <c r="AO10" s="1">
        <f t="shared" si="1"/>
        <v>0</v>
      </c>
      <c r="AP10" s="1">
        <f t="shared" si="2"/>
        <v>0</v>
      </c>
      <c r="AQ10" s="44" t="s">
        <v>23</v>
      </c>
      <c r="AR10" s="394" t="s">
        <v>28</v>
      </c>
      <c r="AS10" s="45" t="s">
        <v>27</v>
      </c>
      <c r="AT10" s="22"/>
    </row>
    <row r="11" spans="1:46" ht="18.75">
      <c r="A11" s="50"/>
      <c r="B11" s="395"/>
      <c r="C11" s="70" t="s">
        <v>24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7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>
        <f t="shared" si="0"/>
        <v>0</v>
      </c>
      <c r="AO11" s="2">
        <f t="shared" si="1"/>
        <v>0</v>
      </c>
      <c r="AP11" s="2">
        <f t="shared" si="2"/>
        <v>0</v>
      </c>
      <c r="AQ11" s="51" t="s">
        <v>24</v>
      </c>
      <c r="AR11" s="395"/>
      <c r="AS11" s="52"/>
      <c r="AT11" s="22"/>
    </row>
    <row r="12" spans="1:46" ht="18.75">
      <c r="A12" s="46"/>
      <c r="B12" s="394" t="s">
        <v>29</v>
      </c>
      <c r="C12" s="69" t="s">
        <v>23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6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>
        <f t="shared" si="0"/>
        <v>0</v>
      </c>
      <c r="AO12" s="1">
        <f t="shared" si="1"/>
        <v>0</v>
      </c>
      <c r="AP12" s="1">
        <f t="shared" si="2"/>
        <v>0</v>
      </c>
      <c r="AQ12" s="44" t="s">
        <v>23</v>
      </c>
      <c r="AR12" s="394" t="s">
        <v>29</v>
      </c>
      <c r="AS12" s="45"/>
      <c r="AT12" s="22"/>
    </row>
    <row r="13" spans="1:46" ht="18.75">
      <c r="A13" s="46" t="s">
        <v>30</v>
      </c>
      <c r="B13" s="395"/>
      <c r="C13" s="70" t="s">
        <v>24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7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>
        <f t="shared" si="0"/>
        <v>0</v>
      </c>
      <c r="AO13" s="2">
        <f t="shared" si="1"/>
        <v>0</v>
      </c>
      <c r="AP13" s="2">
        <f t="shared" si="2"/>
        <v>0</v>
      </c>
      <c r="AQ13" s="48" t="s">
        <v>24</v>
      </c>
      <c r="AR13" s="395"/>
      <c r="AS13" s="45" t="s">
        <v>30</v>
      </c>
      <c r="AT13" s="22"/>
    </row>
    <row r="14" spans="1:46" ht="18.75">
      <c r="A14" s="46"/>
      <c r="B14" s="394" t="s">
        <v>31</v>
      </c>
      <c r="C14" s="69" t="s">
        <v>23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6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>
        <f t="shared" si="0"/>
        <v>0</v>
      </c>
      <c r="AO14" s="1">
        <f t="shared" si="1"/>
        <v>0</v>
      </c>
      <c r="AP14" s="1">
        <f t="shared" si="2"/>
        <v>0</v>
      </c>
      <c r="AQ14" s="44" t="s">
        <v>23</v>
      </c>
      <c r="AR14" s="394" t="s">
        <v>31</v>
      </c>
      <c r="AS14" s="45"/>
      <c r="AT14" s="22"/>
    </row>
    <row r="15" spans="1:46" ht="18.75">
      <c r="A15" s="46" t="s">
        <v>25</v>
      </c>
      <c r="B15" s="395"/>
      <c r="C15" s="70" t="s">
        <v>24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7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>
        <f t="shared" si="0"/>
        <v>0</v>
      </c>
      <c r="AO15" s="2">
        <f t="shared" si="1"/>
        <v>0</v>
      </c>
      <c r="AP15" s="2">
        <f t="shared" si="2"/>
        <v>0</v>
      </c>
      <c r="AQ15" s="48" t="s">
        <v>24</v>
      </c>
      <c r="AR15" s="395"/>
      <c r="AS15" s="45" t="s">
        <v>25</v>
      </c>
      <c r="AT15" s="22"/>
    </row>
    <row r="16" spans="1:46" ht="18.75">
      <c r="A16" s="46"/>
      <c r="B16" s="394" t="s">
        <v>32</v>
      </c>
      <c r="C16" s="69" t="s">
        <v>23</v>
      </c>
      <c r="D16" s="1">
        <v>206</v>
      </c>
      <c r="E16" s="1">
        <v>16.146</v>
      </c>
      <c r="F16" s="1">
        <v>9063.725</v>
      </c>
      <c r="G16" s="1">
        <v>303</v>
      </c>
      <c r="H16" s="1">
        <v>13.092</v>
      </c>
      <c r="I16" s="1">
        <v>8227.063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6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>
        <f t="shared" si="0"/>
        <v>509</v>
      </c>
      <c r="AO16" s="1">
        <f t="shared" si="1"/>
        <v>29.238</v>
      </c>
      <c r="AP16" s="1">
        <f t="shared" si="2"/>
        <v>17290.788</v>
      </c>
      <c r="AQ16" s="44" t="s">
        <v>23</v>
      </c>
      <c r="AR16" s="394" t="s">
        <v>32</v>
      </c>
      <c r="AS16" s="45"/>
      <c r="AT16" s="22"/>
    </row>
    <row r="17" spans="1:46" ht="18.75">
      <c r="A17" s="46" t="s">
        <v>27</v>
      </c>
      <c r="B17" s="395"/>
      <c r="C17" s="70" t="s">
        <v>24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7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>
        <f t="shared" si="0"/>
        <v>0</v>
      </c>
      <c r="AO17" s="2">
        <f t="shared" si="1"/>
        <v>0</v>
      </c>
      <c r="AP17" s="2">
        <f t="shared" si="2"/>
        <v>0</v>
      </c>
      <c r="AQ17" s="48" t="s">
        <v>24</v>
      </c>
      <c r="AR17" s="395"/>
      <c r="AS17" s="45" t="s">
        <v>27</v>
      </c>
      <c r="AT17" s="22"/>
    </row>
    <row r="18" spans="1:46" ht="18.75">
      <c r="A18" s="46"/>
      <c r="B18" s="394" t="s">
        <v>33</v>
      </c>
      <c r="C18" s="69" t="s">
        <v>23</v>
      </c>
      <c r="D18" s="1"/>
      <c r="E18" s="1"/>
      <c r="F18" s="1"/>
      <c r="G18" s="1"/>
      <c r="H18" s="1"/>
      <c r="I18" s="1"/>
      <c r="J18" s="1">
        <v>93</v>
      </c>
      <c r="K18" s="1">
        <v>4.1371</v>
      </c>
      <c r="L18" s="1">
        <v>3566.016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6"/>
      <c r="Y18" s="1"/>
      <c r="Z18" s="1"/>
      <c r="AA18" s="1"/>
      <c r="AB18" s="1">
        <v>25</v>
      </c>
      <c r="AC18" s="1">
        <v>0.305</v>
      </c>
      <c r="AD18" s="1">
        <v>156.975</v>
      </c>
      <c r="AE18" s="1">
        <v>7</v>
      </c>
      <c r="AF18" s="1">
        <v>2.1385</v>
      </c>
      <c r="AG18" s="1">
        <v>1108.648</v>
      </c>
      <c r="AH18" s="1">
        <v>11</v>
      </c>
      <c r="AI18" s="1">
        <v>4.075</v>
      </c>
      <c r="AJ18" s="1">
        <v>1684.379</v>
      </c>
      <c r="AK18" s="1">
        <v>11</v>
      </c>
      <c r="AL18" s="1">
        <v>3.6618</v>
      </c>
      <c r="AM18" s="1">
        <v>1590.144</v>
      </c>
      <c r="AN18" s="1">
        <f>+D18+G18+J18+M18+P18+S18+V18+Y18+AB18+AE18+AH18+AK18</f>
        <v>147</v>
      </c>
      <c r="AO18" s="1">
        <f>+E18+H18+K18+N18+Q18+T18+W18+Z18+AC18+AF18+AI18+AL18</f>
        <v>14.3174</v>
      </c>
      <c r="AP18" s="1">
        <f>+F18+I18+L18+O18+R18+U18+X18+AA18+AD18+AG18+AJ18+AM18</f>
        <v>8106.162</v>
      </c>
      <c r="AQ18" s="44" t="s">
        <v>23</v>
      </c>
      <c r="AR18" s="394" t="s">
        <v>33</v>
      </c>
      <c r="AS18" s="45"/>
      <c r="AT18" s="22"/>
    </row>
    <row r="19" spans="1:46" ht="18.75">
      <c r="A19" s="50"/>
      <c r="B19" s="395"/>
      <c r="C19" s="70" t="s">
        <v>24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7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>
        <f t="shared" si="0"/>
        <v>0</v>
      </c>
      <c r="AO19" s="2">
        <f t="shared" si="1"/>
        <v>0</v>
      </c>
      <c r="AP19" s="2">
        <f t="shared" si="2"/>
        <v>0</v>
      </c>
      <c r="AQ19" s="51" t="s">
        <v>24</v>
      </c>
      <c r="AR19" s="395"/>
      <c r="AS19" s="52"/>
      <c r="AT19" s="22"/>
    </row>
    <row r="20" spans="1:46" ht="18.75">
      <c r="A20" s="46" t="s">
        <v>34</v>
      </c>
      <c r="B20" s="394" t="s">
        <v>35</v>
      </c>
      <c r="C20" s="69" t="s">
        <v>23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6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>
        <f t="shared" si="0"/>
        <v>0</v>
      </c>
      <c r="AO20" s="1">
        <f t="shared" si="1"/>
        <v>0</v>
      </c>
      <c r="AP20" s="1">
        <f t="shared" si="2"/>
        <v>0</v>
      </c>
      <c r="AQ20" s="44" t="s">
        <v>23</v>
      </c>
      <c r="AR20" s="394" t="s">
        <v>35</v>
      </c>
      <c r="AS20" s="45" t="s">
        <v>34</v>
      </c>
      <c r="AT20" s="22"/>
    </row>
    <row r="21" spans="1:46" ht="18.75">
      <c r="A21" s="46" t="s">
        <v>25</v>
      </c>
      <c r="B21" s="395"/>
      <c r="C21" s="70" t="s">
        <v>24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7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>
        <f t="shared" si="0"/>
        <v>0</v>
      </c>
      <c r="AO21" s="2">
        <f t="shared" si="1"/>
        <v>0</v>
      </c>
      <c r="AP21" s="2">
        <f t="shared" si="2"/>
        <v>0</v>
      </c>
      <c r="AQ21" s="48" t="s">
        <v>24</v>
      </c>
      <c r="AR21" s="395"/>
      <c r="AS21" s="45" t="s">
        <v>25</v>
      </c>
      <c r="AT21" s="22"/>
    </row>
    <row r="22" spans="1:46" ht="18.75">
      <c r="A22" s="46" t="s">
        <v>27</v>
      </c>
      <c r="B22" s="394" t="s">
        <v>36</v>
      </c>
      <c r="C22" s="69" t="s">
        <v>23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6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>
        <f t="shared" si="0"/>
        <v>0</v>
      </c>
      <c r="AO22" s="1">
        <f t="shared" si="1"/>
        <v>0</v>
      </c>
      <c r="AP22" s="1">
        <f t="shared" si="2"/>
        <v>0</v>
      </c>
      <c r="AQ22" s="44" t="s">
        <v>23</v>
      </c>
      <c r="AR22" s="394" t="s">
        <v>36</v>
      </c>
      <c r="AS22" s="45" t="s">
        <v>27</v>
      </c>
      <c r="AT22" s="22"/>
    </row>
    <row r="23" spans="1:46" ht="18.75">
      <c r="A23" s="50"/>
      <c r="B23" s="395"/>
      <c r="C23" s="70" t="s">
        <v>24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7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>
        <f t="shared" si="0"/>
        <v>0</v>
      </c>
      <c r="AO23" s="2">
        <f t="shared" si="1"/>
        <v>0</v>
      </c>
      <c r="AP23" s="2">
        <f t="shared" si="2"/>
        <v>0</v>
      </c>
      <c r="AQ23" s="51" t="s">
        <v>24</v>
      </c>
      <c r="AR23" s="395"/>
      <c r="AS23" s="52"/>
      <c r="AT23" s="22"/>
    </row>
    <row r="24" spans="1:46" ht="18.75">
      <c r="A24" s="46"/>
      <c r="B24" s="394" t="s">
        <v>37</v>
      </c>
      <c r="C24" s="69" t="s">
        <v>23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6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>
        <f t="shared" si="0"/>
        <v>0</v>
      </c>
      <c r="AO24" s="1">
        <f t="shared" si="1"/>
        <v>0</v>
      </c>
      <c r="AP24" s="1">
        <f t="shared" si="2"/>
        <v>0</v>
      </c>
      <c r="AQ24" s="44" t="s">
        <v>23</v>
      </c>
      <c r="AR24" s="394" t="s">
        <v>37</v>
      </c>
      <c r="AS24" s="45"/>
      <c r="AT24" s="22"/>
    </row>
    <row r="25" spans="1:46" ht="18.75">
      <c r="A25" s="46" t="s">
        <v>38</v>
      </c>
      <c r="B25" s="395"/>
      <c r="C25" s="70" t="s">
        <v>24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7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>
        <f t="shared" si="0"/>
        <v>0</v>
      </c>
      <c r="AO25" s="2">
        <f t="shared" si="1"/>
        <v>0</v>
      </c>
      <c r="AP25" s="2">
        <f t="shared" si="2"/>
        <v>0</v>
      </c>
      <c r="AQ25" s="48" t="s">
        <v>24</v>
      </c>
      <c r="AR25" s="395"/>
      <c r="AS25" s="45" t="s">
        <v>38</v>
      </c>
      <c r="AT25" s="22"/>
    </row>
    <row r="26" spans="1:46" ht="18.75">
      <c r="A26" s="46"/>
      <c r="B26" s="394" t="s">
        <v>39</v>
      </c>
      <c r="C26" s="69" t="s">
        <v>23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6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>
        <f t="shared" si="0"/>
        <v>0</v>
      </c>
      <c r="AO26" s="1">
        <f t="shared" si="1"/>
        <v>0</v>
      </c>
      <c r="AP26" s="1">
        <f t="shared" si="2"/>
        <v>0</v>
      </c>
      <c r="AQ26" s="44" t="s">
        <v>23</v>
      </c>
      <c r="AR26" s="394" t="s">
        <v>39</v>
      </c>
      <c r="AS26" s="45"/>
      <c r="AT26" s="22"/>
    </row>
    <row r="27" spans="1:46" ht="18.75">
      <c r="A27" s="46" t="s">
        <v>25</v>
      </c>
      <c r="B27" s="395"/>
      <c r="C27" s="70" t="s">
        <v>24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7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>
        <f t="shared" si="0"/>
        <v>0</v>
      </c>
      <c r="AO27" s="2">
        <f t="shared" si="1"/>
        <v>0</v>
      </c>
      <c r="AP27" s="2">
        <f t="shared" si="2"/>
        <v>0</v>
      </c>
      <c r="AQ27" s="48" t="s">
        <v>24</v>
      </c>
      <c r="AR27" s="395"/>
      <c r="AS27" s="45" t="s">
        <v>25</v>
      </c>
      <c r="AT27" s="22"/>
    </row>
    <row r="28" spans="1:46" ht="18.75">
      <c r="A28" s="46"/>
      <c r="B28" s="394" t="s">
        <v>40</v>
      </c>
      <c r="C28" s="69" t="s">
        <v>23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6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>
        <f>+D28+G28+J28+M28+P28+S28+V28+Y28+AB28+AE28+AH28+AK28</f>
        <v>0</v>
      </c>
      <c r="AO28" s="1">
        <f t="shared" si="1"/>
        <v>0</v>
      </c>
      <c r="AP28" s="1">
        <f>+F28+I28+L28+O28+R28+U28+X28+AA28+AD28+AG28+AJ28+AM28</f>
        <v>0</v>
      </c>
      <c r="AQ28" s="44" t="s">
        <v>23</v>
      </c>
      <c r="AR28" s="394" t="s">
        <v>40</v>
      </c>
      <c r="AS28" s="45"/>
      <c r="AT28" s="22"/>
    </row>
    <row r="29" spans="1:46" ht="18.75">
      <c r="A29" s="46" t="s">
        <v>27</v>
      </c>
      <c r="B29" s="395"/>
      <c r="C29" s="70" t="s">
        <v>24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7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>
        <f t="shared" si="0"/>
        <v>0</v>
      </c>
      <c r="AO29" s="2">
        <f t="shared" si="1"/>
        <v>0</v>
      </c>
      <c r="AP29" s="2">
        <f t="shared" si="2"/>
        <v>0</v>
      </c>
      <c r="AQ29" s="48" t="s">
        <v>24</v>
      </c>
      <c r="AR29" s="395"/>
      <c r="AS29" s="45" t="s">
        <v>27</v>
      </c>
      <c r="AT29" s="22"/>
    </row>
    <row r="30" spans="1:46" ht="18.75">
      <c r="A30" s="46"/>
      <c r="B30" s="394" t="s">
        <v>41</v>
      </c>
      <c r="C30" s="69" t="s">
        <v>23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6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>
        <f>+D30+G30+J30+M30+P30+S30+V30+Y30+AB30+AE30+AH30+AK30</f>
        <v>0</v>
      </c>
      <c r="AO30" s="1">
        <f t="shared" si="1"/>
        <v>0</v>
      </c>
      <c r="AP30" s="1">
        <f>+F30+I30+L30+O30+R30+U30+X30+AA30+AD30+AG30+AJ30+AM30</f>
        <v>0</v>
      </c>
      <c r="AQ30" s="44" t="s">
        <v>23</v>
      </c>
      <c r="AR30" s="394" t="s">
        <v>41</v>
      </c>
      <c r="AS30" s="53"/>
      <c r="AT30" s="22"/>
    </row>
    <row r="31" spans="1:46" ht="18.75">
      <c r="A31" s="50"/>
      <c r="B31" s="395"/>
      <c r="C31" s="70" t="s">
        <v>24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7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>
        <f t="shared" si="0"/>
        <v>0</v>
      </c>
      <c r="AO31" s="2">
        <f t="shared" si="1"/>
        <v>0</v>
      </c>
      <c r="AP31" s="2">
        <f t="shared" si="2"/>
        <v>0</v>
      </c>
      <c r="AQ31" s="51" t="s">
        <v>24</v>
      </c>
      <c r="AR31" s="395"/>
      <c r="AS31" s="52"/>
      <c r="AT31" s="22"/>
    </row>
    <row r="32" spans="1:46" ht="18.75">
      <c r="A32" s="46" t="s">
        <v>42</v>
      </c>
      <c r="B32" s="394" t="s">
        <v>43</v>
      </c>
      <c r="C32" s="69" t="s">
        <v>23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6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>
        <f t="shared" si="0"/>
        <v>0</v>
      </c>
      <c r="AO32" s="1">
        <f t="shared" si="1"/>
        <v>0</v>
      </c>
      <c r="AP32" s="1">
        <f t="shared" si="2"/>
        <v>0</v>
      </c>
      <c r="AQ32" s="44" t="s">
        <v>23</v>
      </c>
      <c r="AR32" s="394" t="s">
        <v>43</v>
      </c>
      <c r="AS32" s="45" t="s">
        <v>42</v>
      </c>
      <c r="AT32" s="22"/>
    </row>
    <row r="33" spans="1:46" ht="18.75">
      <c r="A33" s="46" t="s">
        <v>44</v>
      </c>
      <c r="B33" s="395"/>
      <c r="C33" s="70" t="s">
        <v>24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7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>
        <f t="shared" si="0"/>
        <v>0</v>
      </c>
      <c r="AO33" s="2">
        <f t="shared" si="1"/>
        <v>0</v>
      </c>
      <c r="AP33" s="2">
        <f t="shared" si="2"/>
        <v>0</v>
      </c>
      <c r="AQ33" s="48" t="s">
        <v>24</v>
      </c>
      <c r="AR33" s="395"/>
      <c r="AS33" s="45" t="s">
        <v>44</v>
      </c>
      <c r="AT33" s="22"/>
    </row>
    <row r="34" spans="1:46" ht="18.75">
      <c r="A34" s="46" t="s">
        <v>25</v>
      </c>
      <c r="B34" s="394" t="s">
        <v>45</v>
      </c>
      <c r="C34" s="69" t="s">
        <v>23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6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>
        <f t="shared" si="0"/>
        <v>0</v>
      </c>
      <c r="AO34" s="1">
        <f t="shared" si="1"/>
        <v>0</v>
      </c>
      <c r="AP34" s="1">
        <f t="shared" si="2"/>
        <v>0</v>
      </c>
      <c r="AQ34" s="44" t="s">
        <v>23</v>
      </c>
      <c r="AR34" s="394" t="s">
        <v>45</v>
      </c>
      <c r="AS34" s="45" t="s">
        <v>25</v>
      </c>
      <c r="AT34" s="22"/>
    </row>
    <row r="35" spans="1:46" ht="18.75">
      <c r="A35" s="50" t="s">
        <v>27</v>
      </c>
      <c r="B35" s="395"/>
      <c r="C35" s="70" t="s">
        <v>24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7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>
        <f t="shared" si="0"/>
        <v>0</v>
      </c>
      <c r="AO35" s="2">
        <f t="shared" si="1"/>
        <v>0</v>
      </c>
      <c r="AP35" s="2">
        <f t="shared" si="2"/>
        <v>0</v>
      </c>
      <c r="AQ35" s="51" t="s">
        <v>24</v>
      </c>
      <c r="AR35" s="395"/>
      <c r="AS35" s="52" t="s">
        <v>27</v>
      </c>
      <c r="AT35" s="22"/>
    </row>
    <row r="36" spans="1:46" ht="18.75">
      <c r="A36" s="46" t="s">
        <v>46</v>
      </c>
      <c r="B36" s="394" t="s">
        <v>47</v>
      </c>
      <c r="C36" s="69" t="s">
        <v>23</v>
      </c>
      <c r="D36" s="1"/>
      <c r="E36" s="1"/>
      <c r="F36" s="1"/>
      <c r="G36" s="1"/>
      <c r="H36" s="1"/>
      <c r="I36" s="1"/>
      <c r="J36" s="1"/>
      <c r="K36" s="1"/>
      <c r="L36" s="76"/>
      <c r="M36" s="75"/>
      <c r="N36" s="1"/>
      <c r="O36" s="1"/>
      <c r="P36" s="1"/>
      <c r="Q36" s="1"/>
      <c r="R36" s="1"/>
      <c r="S36" s="1"/>
      <c r="T36" s="1"/>
      <c r="U36" s="1"/>
      <c r="V36" s="1"/>
      <c r="W36" s="1"/>
      <c r="X36" s="6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>
        <f t="shared" si="0"/>
        <v>0</v>
      </c>
      <c r="AO36" s="1">
        <f t="shared" si="1"/>
        <v>0</v>
      </c>
      <c r="AP36" s="1">
        <f t="shared" si="2"/>
        <v>0</v>
      </c>
      <c r="AQ36" s="44" t="s">
        <v>23</v>
      </c>
      <c r="AR36" s="394" t="s">
        <v>47</v>
      </c>
      <c r="AS36" s="45" t="s">
        <v>46</v>
      </c>
      <c r="AT36" s="22"/>
    </row>
    <row r="37" spans="1:46" ht="18.75">
      <c r="A37" s="46" t="s">
        <v>25</v>
      </c>
      <c r="B37" s="395"/>
      <c r="C37" s="70" t="s">
        <v>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7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>
        <f t="shared" si="0"/>
        <v>0</v>
      </c>
      <c r="AO37" s="2">
        <f t="shared" si="1"/>
        <v>0</v>
      </c>
      <c r="AP37" s="2">
        <f t="shared" si="2"/>
        <v>0</v>
      </c>
      <c r="AQ37" s="48" t="s">
        <v>24</v>
      </c>
      <c r="AR37" s="395"/>
      <c r="AS37" s="45" t="s">
        <v>25</v>
      </c>
      <c r="AT37" s="22"/>
    </row>
    <row r="38" spans="1:46" ht="18.75">
      <c r="A38" s="46" t="s">
        <v>27</v>
      </c>
      <c r="B38" s="394" t="s">
        <v>48</v>
      </c>
      <c r="C38" s="69" t="s">
        <v>23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6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>
        <f t="shared" si="0"/>
        <v>0</v>
      </c>
      <c r="AO38" s="1">
        <f t="shared" si="1"/>
        <v>0</v>
      </c>
      <c r="AP38" s="1">
        <f t="shared" si="2"/>
        <v>0</v>
      </c>
      <c r="AQ38" s="44" t="s">
        <v>23</v>
      </c>
      <c r="AR38" s="394" t="s">
        <v>48</v>
      </c>
      <c r="AS38" s="45" t="s">
        <v>27</v>
      </c>
      <c r="AT38" s="22"/>
    </row>
    <row r="39" spans="1:46" ht="18.75">
      <c r="A39" s="50" t="s">
        <v>49</v>
      </c>
      <c r="B39" s="395"/>
      <c r="C39" s="70" t="s">
        <v>24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7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>
        <f t="shared" si="0"/>
        <v>0</v>
      </c>
      <c r="AO39" s="2">
        <f aca="true" t="shared" si="3" ref="AO39:AO68">+E39+H39+K39+N39+Q39+T39+W39+Z39+AC39+AF39+AI39+AL39</f>
        <v>0</v>
      </c>
      <c r="AP39" s="2">
        <f t="shared" si="2"/>
        <v>0</v>
      </c>
      <c r="AQ39" s="51" t="s">
        <v>24</v>
      </c>
      <c r="AR39" s="395"/>
      <c r="AS39" s="52" t="s">
        <v>49</v>
      </c>
      <c r="AT39" s="22"/>
    </row>
    <row r="40" spans="1:46" ht="18.75">
      <c r="A40" s="46"/>
      <c r="B40" s="394" t="s">
        <v>50</v>
      </c>
      <c r="C40" s="69" t="s">
        <v>23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6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>
        <f t="shared" si="0"/>
        <v>0</v>
      </c>
      <c r="AO40" s="1">
        <f t="shared" si="3"/>
        <v>0</v>
      </c>
      <c r="AP40" s="1">
        <f t="shared" si="2"/>
        <v>0</v>
      </c>
      <c r="AQ40" s="44" t="s">
        <v>23</v>
      </c>
      <c r="AR40" s="394" t="s">
        <v>50</v>
      </c>
      <c r="AS40" s="45"/>
      <c r="AT40" s="22"/>
    </row>
    <row r="41" spans="1:46" ht="18.75">
      <c r="A41" s="46" t="s">
        <v>51</v>
      </c>
      <c r="B41" s="395"/>
      <c r="C41" s="70" t="s">
        <v>24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7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>
        <f t="shared" si="0"/>
        <v>0</v>
      </c>
      <c r="AO41" s="2">
        <f t="shared" si="3"/>
        <v>0</v>
      </c>
      <c r="AP41" s="2">
        <f t="shared" si="2"/>
        <v>0</v>
      </c>
      <c r="AQ41" s="48" t="s">
        <v>24</v>
      </c>
      <c r="AR41" s="395"/>
      <c r="AS41" s="45" t="s">
        <v>51</v>
      </c>
      <c r="AT41" s="22"/>
    </row>
    <row r="42" spans="1:46" ht="18.75">
      <c r="A42" s="46"/>
      <c r="B42" s="394" t="s">
        <v>52</v>
      </c>
      <c r="C42" s="69" t="s">
        <v>23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6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>
        <f t="shared" si="0"/>
        <v>0</v>
      </c>
      <c r="AO42" s="1">
        <f t="shared" si="3"/>
        <v>0</v>
      </c>
      <c r="AP42" s="1">
        <f t="shared" si="2"/>
        <v>0</v>
      </c>
      <c r="AQ42" s="44" t="s">
        <v>23</v>
      </c>
      <c r="AR42" s="394" t="s">
        <v>52</v>
      </c>
      <c r="AS42" s="45"/>
      <c r="AT42" s="22"/>
    </row>
    <row r="43" spans="1:46" ht="18.75">
      <c r="A43" s="46" t="s">
        <v>53</v>
      </c>
      <c r="B43" s="395"/>
      <c r="C43" s="70" t="s">
        <v>24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7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>
        <f t="shared" si="0"/>
        <v>0</v>
      </c>
      <c r="AO43" s="2">
        <f t="shared" si="3"/>
        <v>0</v>
      </c>
      <c r="AP43" s="2">
        <f t="shared" si="2"/>
        <v>0</v>
      </c>
      <c r="AQ43" s="44" t="s">
        <v>24</v>
      </c>
      <c r="AR43" s="395"/>
      <c r="AS43" s="45" t="s">
        <v>53</v>
      </c>
      <c r="AT43" s="22"/>
    </row>
    <row r="44" spans="1:46" ht="18.75">
      <c r="A44" s="46"/>
      <c r="B44" s="394" t="s">
        <v>54</v>
      </c>
      <c r="C44" s="69" t="s">
        <v>23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6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>
        <f t="shared" si="0"/>
        <v>0</v>
      </c>
      <c r="AO44" s="1">
        <f t="shared" si="3"/>
        <v>0</v>
      </c>
      <c r="AP44" s="1">
        <f t="shared" si="2"/>
        <v>0</v>
      </c>
      <c r="AQ44" s="54" t="s">
        <v>23</v>
      </c>
      <c r="AR44" s="394" t="s">
        <v>54</v>
      </c>
      <c r="AS44" s="45"/>
      <c r="AT44" s="22"/>
    </row>
    <row r="45" spans="1:46" ht="18.75">
      <c r="A45" s="46" t="s">
        <v>27</v>
      </c>
      <c r="B45" s="395"/>
      <c r="C45" s="70" t="s">
        <v>24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7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>
        <f t="shared" si="0"/>
        <v>0</v>
      </c>
      <c r="AO45" s="2">
        <f t="shared" si="3"/>
        <v>0</v>
      </c>
      <c r="AP45" s="2">
        <f t="shared" si="2"/>
        <v>0</v>
      </c>
      <c r="AQ45" s="48" t="s">
        <v>24</v>
      </c>
      <c r="AR45" s="395"/>
      <c r="AS45" s="55" t="s">
        <v>27</v>
      </c>
      <c r="AT45" s="22"/>
    </row>
    <row r="46" spans="1:46" ht="18.75">
      <c r="A46" s="46"/>
      <c r="B46" s="394" t="s">
        <v>55</v>
      </c>
      <c r="C46" s="69" t="s">
        <v>23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6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>
        <f t="shared" si="0"/>
        <v>0</v>
      </c>
      <c r="AO46" s="1">
        <f t="shared" si="3"/>
        <v>0</v>
      </c>
      <c r="AP46" s="1">
        <f t="shared" si="2"/>
        <v>0</v>
      </c>
      <c r="AQ46" s="44" t="s">
        <v>23</v>
      </c>
      <c r="AR46" s="394" t="s">
        <v>55</v>
      </c>
      <c r="AS46" s="55"/>
      <c r="AT46" s="22"/>
    </row>
    <row r="47" spans="1:46" ht="18.75">
      <c r="A47" s="50"/>
      <c r="B47" s="395"/>
      <c r="C47" s="70" t="s">
        <v>24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7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>
        <f t="shared" si="0"/>
        <v>0</v>
      </c>
      <c r="AO47" s="2">
        <f t="shared" si="3"/>
        <v>0</v>
      </c>
      <c r="AP47" s="2">
        <f t="shared" si="2"/>
        <v>0</v>
      </c>
      <c r="AQ47" s="51" t="s">
        <v>24</v>
      </c>
      <c r="AR47" s="395"/>
      <c r="AS47" s="56"/>
      <c r="AT47" s="22"/>
    </row>
    <row r="48" spans="1:46" ht="18.75">
      <c r="A48" s="46"/>
      <c r="B48" s="394" t="s">
        <v>56</v>
      </c>
      <c r="C48" s="69" t="s">
        <v>23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6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>
        <f t="shared" si="0"/>
        <v>0</v>
      </c>
      <c r="AO48" s="1">
        <f t="shared" si="3"/>
        <v>0</v>
      </c>
      <c r="AP48" s="1">
        <f t="shared" si="2"/>
        <v>0</v>
      </c>
      <c r="AQ48" s="44" t="s">
        <v>23</v>
      </c>
      <c r="AR48" s="394" t="s">
        <v>56</v>
      </c>
      <c r="AS48" s="55"/>
      <c r="AT48" s="22"/>
    </row>
    <row r="49" spans="1:46" ht="18.75">
      <c r="A49" s="46" t="s">
        <v>57</v>
      </c>
      <c r="B49" s="395"/>
      <c r="C49" s="70" t="s">
        <v>24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7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>
        <f t="shared" si="0"/>
        <v>0</v>
      </c>
      <c r="AO49" s="2">
        <f t="shared" si="3"/>
        <v>0</v>
      </c>
      <c r="AP49" s="2">
        <f t="shared" si="2"/>
        <v>0</v>
      </c>
      <c r="AQ49" s="48" t="s">
        <v>24</v>
      </c>
      <c r="AR49" s="395"/>
      <c r="AS49" s="55" t="s">
        <v>57</v>
      </c>
      <c r="AT49" s="22"/>
    </row>
    <row r="50" spans="1:46" ht="18.75">
      <c r="A50" s="46"/>
      <c r="B50" s="394" t="s">
        <v>58</v>
      </c>
      <c r="C50" s="69" t="s">
        <v>23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6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>
        <f t="shared" si="0"/>
        <v>0</v>
      </c>
      <c r="AO50" s="1">
        <f t="shared" si="3"/>
        <v>0</v>
      </c>
      <c r="AP50" s="1">
        <f t="shared" si="2"/>
        <v>0</v>
      </c>
      <c r="AQ50" s="44" t="s">
        <v>23</v>
      </c>
      <c r="AR50" s="394" t="s">
        <v>58</v>
      </c>
      <c r="AS50" s="53"/>
      <c r="AT50" s="22"/>
    </row>
    <row r="51" spans="1:46" ht="18.75">
      <c r="A51" s="46"/>
      <c r="B51" s="395"/>
      <c r="C51" s="70" t="s">
        <v>24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7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>
        <f t="shared" si="0"/>
        <v>0</v>
      </c>
      <c r="AO51" s="2">
        <f t="shared" si="3"/>
        <v>0</v>
      </c>
      <c r="AP51" s="2">
        <f t="shared" si="2"/>
        <v>0</v>
      </c>
      <c r="AQ51" s="48" t="s">
        <v>24</v>
      </c>
      <c r="AR51" s="395"/>
      <c r="AS51" s="55"/>
      <c r="AT51" s="22"/>
    </row>
    <row r="52" spans="1:46" ht="18.75">
      <c r="A52" s="46"/>
      <c r="B52" s="394" t="s">
        <v>59</v>
      </c>
      <c r="C52" s="69" t="s">
        <v>23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47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>
        <f t="shared" si="0"/>
        <v>0</v>
      </c>
      <c r="AO52" s="1">
        <f t="shared" si="3"/>
        <v>0</v>
      </c>
      <c r="AP52" s="1">
        <f t="shared" si="2"/>
        <v>0</v>
      </c>
      <c r="AQ52" s="44" t="s">
        <v>23</v>
      </c>
      <c r="AR52" s="394" t="s">
        <v>59</v>
      </c>
      <c r="AS52" s="55"/>
      <c r="AT52" s="22"/>
    </row>
    <row r="53" spans="1:46" ht="18.75">
      <c r="A53" s="46" t="s">
        <v>27</v>
      </c>
      <c r="B53" s="395"/>
      <c r="C53" s="70" t="s">
        <v>24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7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>
        <f t="shared" si="0"/>
        <v>0</v>
      </c>
      <c r="AO53" s="2">
        <f t="shared" si="3"/>
        <v>0</v>
      </c>
      <c r="AP53" s="2">
        <f t="shared" si="2"/>
        <v>0</v>
      </c>
      <c r="AQ53" s="48" t="s">
        <v>24</v>
      </c>
      <c r="AR53" s="395"/>
      <c r="AS53" s="55" t="s">
        <v>27</v>
      </c>
      <c r="AT53" s="22"/>
    </row>
    <row r="54" spans="1:46" ht="18.75">
      <c r="A54" s="46"/>
      <c r="B54" s="394" t="s">
        <v>60</v>
      </c>
      <c r="C54" s="69" t="s">
        <v>23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50"/>
      <c r="Y54" s="6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>
        <f t="shared" si="0"/>
        <v>0</v>
      </c>
      <c r="AO54" s="1">
        <f t="shared" si="3"/>
        <v>0</v>
      </c>
      <c r="AP54" s="1">
        <f t="shared" si="2"/>
        <v>0</v>
      </c>
      <c r="AQ54" s="44" t="s">
        <v>23</v>
      </c>
      <c r="AR54" s="394" t="s">
        <v>60</v>
      </c>
      <c r="AS54" s="45"/>
      <c r="AT54" s="22"/>
    </row>
    <row r="55" spans="1:46" ht="18.75">
      <c r="A55" s="50"/>
      <c r="B55" s="395"/>
      <c r="C55" s="70" t="s">
        <v>24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7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>
        <f t="shared" si="0"/>
        <v>0</v>
      </c>
      <c r="AO55" s="2">
        <f t="shared" si="3"/>
        <v>0</v>
      </c>
      <c r="AP55" s="2">
        <f t="shared" si="2"/>
        <v>0</v>
      </c>
      <c r="AQ55" s="51" t="s">
        <v>24</v>
      </c>
      <c r="AR55" s="395"/>
      <c r="AS55" s="52"/>
      <c r="AT55" s="22"/>
    </row>
    <row r="56" spans="1:46" ht="18.75">
      <c r="A56" s="403" t="s">
        <v>100</v>
      </c>
      <c r="B56" s="404" t="s">
        <v>61</v>
      </c>
      <c r="C56" s="69" t="s">
        <v>23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6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>
        <f t="shared" si="0"/>
        <v>0</v>
      </c>
      <c r="AO56" s="1">
        <f t="shared" si="3"/>
        <v>0</v>
      </c>
      <c r="AP56" s="1">
        <f t="shared" si="2"/>
        <v>0</v>
      </c>
      <c r="AQ56" s="57" t="s">
        <v>23</v>
      </c>
      <c r="AR56" s="409" t="s">
        <v>101</v>
      </c>
      <c r="AS56" s="410" t="s">
        <v>0</v>
      </c>
      <c r="AT56" s="22"/>
    </row>
    <row r="57" spans="1:46" ht="18.75">
      <c r="A57" s="405"/>
      <c r="B57" s="406"/>
      <c r="C57" s="70" t="s">
        <v>24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7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>
        <f t="shared" si="0"/>
        <v>0</v>
      </c>
      <c r="AO57" s="2">
        <f t="shared" si="3"/>
        <v>0</v>
      </c>
      <c r="AP57" s="2">
        <f t="shared" si="2"/>
        <v>0</v>
      </c>
      <c r="AQ57" s="58" t="s">
        <v>24</v>
      </c>
      <c r="AR57" s="411"/>
      <c r="AS57" s="412"/>
      <c r="AT57" s="22"/>
    </row>
    <row r="58" spans="1:46" ht="18.75">
      <c r="A58" s="23" t="s">
        <v>0</v>
      </c>
      <c r="C58" s="71" t="s">
        <v>23</v>
      </c>
      <c r="D58" s="229">
        <v>5</v>
      </c>
      <c r="E58" s="229">
        <v>4.783</v>
      </c>
      <c r="F58" s="229">
        <v>3952.996</v>
      </c>
      <c r="G58" s="229">
        <v>9</v>
      </c>
      <c r="H58" s="229">
        <v>9.767</v>
      </c>
      <c r="I58" s="229">
        <v>8040.35</v>
      </c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30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>
        <f t="shared" si="0"/>
        <v>14</v>
      </c>
      <c r="AO58" s="229">
        <f t="shared" si="3"/>
        <v>14.55</v>
      </c>
      <c r="AP58" s="78">
        <f t="shared" si="2"/>
        <v>11993.346000000001</v>
      </c>
      <c r="AQ58" s="59" t="s">
        <v>23</v>
      </c>
      <c r="AR58" s="60"/>
      <c r="AS58" s="45" t="s">
        <v>0</v>
      </c>
      <c r="AT58" s="22"/>
    </row>
    <row r="59" spans="1:46" ht="18.75">
      <c r="A59" s="401" t="s">
        <v>62</v>
      </c>
      <c r="B59" s="402"/>
      <c r="C59" s="69" t="s">
        <v>63</v>
      </c>
      <c r="D59" s="1"/>
      <c r="E59" s="13"/>
      <c r="F59" s="1"/>
      <c r="G59" s="1"/>
      <c r="H59" s="1"/>
      <c r="I59" s="1"/>
      <c r="J59" s="1"/>
      <c r="K59" s="13"/>
      <c r="L59" s="1"/>
      <c r="M59" s="1"/>
      <c r="N59" s="13"/>
      <c r="O59" s="1"/>
      <c r="P59" s="1"/>
      <c r="Q59" s="13"/>
      <c r="R59" s="1"/>
      <c r="S59" s="1"/>
      <c r="T59" s="13"/>
      <c r="U59" s="1"/>
      <c r="V59" s="1"/>
      <c r="W59" s="13"/>
      <c r="X59" s="1"/>
      <c r="Y59" s="6"/>
      <c r="Z59" s="1"/>
      <c r="AA59" s="1"/>
      <c r="AB59" s="1"/>
      <c r="AC59" s="1"/>
      <c r="AD59" s="1"/>
      <c r="AE59" s="1"/>
      <c r="AF59" s="1"/>
      <c r="AG59" s="1"/>
      <c r="AH59" s="1"/>
      <c r="AI59" s="13"/>
      <c r="AJ59" s="1"/>
      <c r="AK59" s="1"/>
      <c r="AL59" s="13"/>
      <c r="AM59" s="1"/>
      <c r="AN59" s="1">
        <f t="shared" si="0"/>
        <v>0</v>
      </c>
      <c r="AO59" s="1">
        <f t="shared" si="3"/>
        <v>0</v>
      </c>
      <c r="AP59" s="79">
        <f t="shared" si="2"/>
        <v>0</v>
      </c>
      <c r="AQ59" s="59" t="s">
        <v>63</v>
      </c>
      <c r="AR59" s="407" t="s">
        <v>62</v>
      </c>
      <c r="AS59" s="408"/>
      <c r="AT59" s="22"/>
    </row>
    <row r="60" spans="1:46" ht="18.75">
      <c r="A60" s="36"/>
      <c r="B60" s="37"/>
      <c r="C60" s="70" t="s">
        <v>24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7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>
        <f t="shared" si="0"/>
        <v>0</v>
      </c>
      <c r="AO60" s="2">
        <f t="shared" si="3"/>
        <v>0</v>
      </c>
      <c r="AP60" s="2">
        <f t="shared" si="2"/>
        <v>0</v>
      </c>
      <c r="AQ60" s="58" t="s">
        <v>24</v>
      </c>
      <c r="AR60" s="37"/>
      <c r="AS60" s="52"/>
      <c r="AT60" s="22"/>
    </row>
    <row r="61" spans="1:46" ht="18.75">
      <c r="A61" s="23" t="s">
        <v>0</v>
      </c>
      <c r="C61" s="71" t="s">
        <v>23</v>
      </c>
      <c r="D61" s="3">
        <f aca="true" t="shared" si="4" ref="D61:AM61">+D6+D8+D10+D12+D14+D16+D18+D20+D22+D24+D26+D28+D30+D32+D34+D36+D38+D40+D42+D44+D46+D48+D50+D52+D54+D56+D58</f>
        <v>211</v>
      </c>
      <c r="E61" s="3">
        <f t="shared" si="4"/>
        <v>20.929000000000002</v>
      </c>
      <c r="F61" s="3">
        <f t="shared" si="4"/>
        <v>13016.721000000001</v>
      </c>
      <c r="G61" s="3">
        <f t="shared" si="4"/>
        <v>312</v>
      </c>
      <c r="H61" s="3">
        <f t="shared" si="4"/>
        <v>22.859</v>
      </c>
      <c r="I61" s="3">
        <f t="shared" si="4"/>
        <v>16267.413</v>
      </c>
      <c r="J61" s="3">
        <f t="shared" si="4"/>
        <v>93</v>
      </c>
      <c r="K61" s="3">
        <f t="shared" si="4"/>
        <v>4.1371</v>
      </c>
      <c r="L61" s="3">
        <f t="shared" si="4"/>
        <v>3566.016</v>
      </c>
      <c r="M61" s="3">
        <f t="shared" si="4"/>
        <v>0</v>
      </c>
      <c r="N61" s="3">
        <f t="shared" si="4"/>
        <v>0</v>
      </c>
      <c r="O61" s="3">
        <f t="shared" si="4"/>
        <v>0</v>
      </c>
      <c r="P61" s="3">
        <f t="shared" si="4"/>
        <v>0</v>
      </c>
      <c r="Q61" s="3">
        <f t="shared" si="4"/>
        <v>0</v>
      </c>
      <c r="R61" s="3">
        <f t="shared" si="4"/>
        <v>0</v>
      </c>
      <c r="S61" s="3">
        <f t="shared" si="4"/>
        <v>0</v>
      </c>
      <c r="T61" s="3">
        <f t="shared" si="4"/>
        <v>0</v>
      </c>
      <c r="U61" s="3">
        <f t="shared" si="4"/>
        <v>0</v>
      </c>
      <c r="V61" s="3">
        <f t="shared" si="4"/>
        <v>0</v>
      </c>
      <c r="W61" s="3">
        <f t="shared" si="4"/>
        <v>0</v>
      </c>
      <c r="X61" s="120">
        <f t="shared" si="4"/>
        <v>0</v>
      </c>
      <c r="Y61" s="5">
        <f t="shared" si="4"/>
        <v>0</v>
      </c>
      <c r="Z61" s="3">
        <f t="shared" si="4"/>
        <v>0</v>
      </c>
      <c r="AA61" s="3">
        <f t="shared" si="4"/>
        <v>0</v>
      </c>
      <c r="AB61" s="3">
        <f t="shared" si="4"/>
        <v>25</v>
      </c>
      <c r="AC61" s="3">
        <f t="shared" si="4"/>
        <v>0.305</v>
      </c>
      <c r="AD61" s="3">
        <f t="shared" si="4"/>
        <v>156.975</v>
      </c>
      <c r="AE61" s="3">
        <f t="shared" si="4"/>
        <v>7</v>
      </c>
      <c r="AF61" s="3">
        <f t="shared" si="4"/>
        <v>2.1385</v>
      </c>
      <c r="AG61" s="3">
        <f t="shared" si="4"/>
        <v>1108.648</v>
      </c>
      <c r="AH61" s="3">
        <f t="shared" si="4"/>
        <v>11</v>
      </c>
      <c r="AI61" s="3">
        <f t="shared" si="4"/>
        <v>4.075</v>
      </c>
      <c r="AJ61" s="3">
        <f t="shared" si="4"/>
        <v>1684.379</v>
      </c>
      <c r="AK61" s="3">
        <f t="shared" si="4"/>
        <v>11</v>
      </c>
      <c r="AL61" s="3">
        <f t="shared" si="4"/>
        <v>3.6618</v>
      </c>
      <c r="AM61" s="3">
        <f t="shared" si="4"/>
        <v>1590.144</v>
      </c>
      <c r="AN61" s="3">
        <f t="shared" si="0"/>
        <v>670</v>
      </c>
      <c r="AO61" s="3">
        <f t="shared" si="3"/>
        <v>58.1054</v>
      </c>
      <c r="AP61" s="3">
        <f t="shared" si="2"/>
        <v>37390.296</v>
      </c>
      <c r="AQ61" s="59" t="s">
        <v>23</v>
      </c>
      <c r="AR61" s="61"/>
      <c r="AS61" s="45" t="s">
        <v>0</v>
      </c>
      <c r="AT61" s="22"/>
    </row>
    <row r="62" spans="1:46" ht="18.75">
      <c r="A62" s="413" t="s">
        <v>102</v>
      </c>
      <c r="B62" s="414" t="s">
        <v>64</v>
      </c>
      <c r="C62" s="69" t="s">
        <v>63</v>
      </c>
      <c r="D62" s="1">
        <f>D59</f>
        <v>0</v>
      </c>
      <c r="E62" s="1">
        <f>E59</f>
        <v>0</v>
      </c>
      <c r="F62" s="1">
        <f>F59</f>
        <v>0</v>
      </c>
      <c r="G62" s="1">
        <f>G59</f>
        <v>0</v>
      </c>
      <c r="H62" s="1">
        <f>+H59</f>
        <v>0</v>
      </c>
      <c r="I62" s="1">
        <f>+I59</f>
        <v>0</v>
      </c>
      <c r="J62" s="1">
        <f>+J59</f>
        <v>0</v>
      </c>
      <c r="K62" s="1">
        <f>+K59</f>
        <v>0</v>
      </c>
      <c r="L62" s="1">
        <f>+L59</f>
        <v>0</v>
      </c>
      <c r="M62" s="1">
        <f>M59</f>
        <v>0</v>
      </c>
      <c r="N62" s="1">
        <f>N59</f>
        <v>0</v>
      </c>
      <c r="O62" s="1">
        <f>O59</f>
        <v>0</v>
      </c>
      <c r="P62" s="1">
        <f aca="true" t="shared" si="5" ref="P62:AM62">P59</f>
        <v>0</v>
      </c>
      <c r="Q62" s="1">
        <f t="shared" si="5"/>
        <v>0</v>
      </c>
      <c r="R62" s="1">
        <f t="shared" si="5"/>
        <v>0</v>
      </c>
      <c r="S62" s="1">
        <f t="shared" si="5"/>
        <v>0</v>
      </c>
      <c r="T62" s="1">
        <f t="shared" si="5"/>
        <v>0</v>
      </c>
      <c r="U62" s="1">
        <f t="shared" si="5"/>
        <v>0</v>
      </c>
      <c r="V62" s="1">
        <f t="shared" si="5"/>
        <v>0</v>
      </c>
      <c r="W62" s="1">
        <f t="shared" si="5"/>
        <v>0</v>
      </c>
      <c r="X62" s="79">
        <f t="shared" si="5"/>
        <v>0</v>
      </c>
      <c r="Y62" s="75">
        <f t="shared" si="5"/>
        <v>0</v>
      </c>
      <c r="Z62" s="1">
        <f t="shared" si="5"/>
        <v>0</v>
      </c>
      <c r="AA62" s="1">
        <f t="shared" si="5"/>
        <v>0</v>
      </c>
      <c r="AB62" s="1">
        <f t="shared" si="5"/>
        <v>0</v>
      </c>
      <c r="AC62" s="1">
        <f t="shared" si="5"/>
        <v>0</v>
      </c>
      <c r="AD62" s="1">
        <f t="shared" si="5"/>
        <v>0</v>
      </c>
      <c r="AE62" s="1">
        <f t="shared" si="5"/>
        <v>0</v>
      </c>
      <c r="AF62" s="1">
        <f t="shared" si="5"/>
        <v>0</v>
      </c>
      <c r="AG62" s="1">
        <f t="shared" si="5"/>
        <v>0</v>
      </c>
      <c r="AH62" s="1">
        <f t="shared" si="5"/>
        <v>0</v>
      </c>
      <c r="AI62" s="1">
        <f t="shared" si="5"/>
        <v>0</v>
      </c>
      <c r="AJ62" s="1">
        <f t="shared" si="5"/>
        <v>0</v>
      </c>
      <c r="AK62" s="1">
        <f t="shared" si="5"/>
        <v>0</v>
      </c>
      <c r="AL62" s="1">
        <f t="shared" si="5"/>
        <v>0</v>
      </c>
      <c r="AM62" s="1">
        <f t="shared" si="5"/>
        <v>0</v>
      </c>
      <c r="AN62" s="1">
        <f t="shared" si="0"/>
        <v>0</v>
      </c>
      <c r="AO62" s="1">
        <f t="shared" si="3"/>
        <v>0</v>
      </c>
      <c r="AP62" s="1">
        <f t="shared" si="2"/>
        <v>0</v>
      </c>
      <c r="AQ62" s="59" t="s">
        <v>63</v>
      </c>
      <c r="AR62" s="399" t="s">
        <v>103</v>
      </c>
      <c r="AS62" s="400"/>
      <c r="AT62" s="22"/>
    </row>
    <row r="63" spans="1:46" ht="18.75">
      <c r="A63" s="36"/>
      <c r="B63" s="37"/>
      <c r="C63" s="70" t="s">
        <v>24</v>
      </c>
      <c r="D63" s="2">
        <f>D7+D9+D11+D13+D15+D17+D19+D21+D23+D25+D27+D29+D31+D33+D35+D37+D39+D41+D43+D45+D47+D49+D51+D53+D55+D57+D60</f>
        <v>0</v>
      </c>
      <c r="E63" s="2">
        <f aca="true" t="shared" si="6" ref="E63:AM63">E7+E9+E11+E13+E15+E17+E19+E21+E23+E25+E27+E29+E31+E33+E35+E37+E39+E41+E43+E45+E47+E49+E51+E53+E55+E57+E60</f>
        <v>0</v>
      </c>
      <c r="F63" s="2">
        <f t="shared" si="6"/>
        <v>0</v>
      </c>
      <c r="G63" s="2">
        <f t="shared" si="6"/>
        <v>0</v>
      </c>
      <c r="H63" s="2">
        <f t="shared" si="6"/>
        <v>0</v>
      </c>
      <c r="I63" s="2">
        <f t="shared" si="6"/>
        <v>0</v>
      </c>
      <c r="J63" s="2">
        <f t="shared" si="6"/>
        <v>0</v>
      </c>
      <c r="K63" s="2">
        <f t="shared" si="6"/>
        <v>0</v>
      </c>
      <c r="L63" s="2">
        <f t="shared" si="6"/>
        <v>0</v>
      </c>
      <c r="M63" s="2">
        <f t="shared" si="6"/>
        <v>0</v>
      </c>
      <c r="N63" s="2">
        <f t="shared" si="6"/>
        <v>0</v>
      </c>
      <c r="O63" s="2">
        <f t="shared" si="6"/>
        <v>0</v>
      </c>
      <c r="P63" s="2">
        <f t="shared" si="6"/>
        <v>0</v>
      </c>
      <c r="Q63" s="2">
        <f t="shared" si="6"/>
        <v>0</v>
      </c>
      <c r="R63" s="2">
        <f t="shared" si="6"/>
        <v>0</v>
      </c>
      <c r="S63" s="2">
        <f t="shared" si="6"/>
        <v>0</v>
      </c>
      <c r="T63" s="2">
        <f t="shared" si="6"/>
        <v>0</v>
      </c>
      <c r="U63" s="2">
        <f t="shared" si="6"/>
        <v>0</v>
      </c>
      <c r="V63" s="2">
        <f t="shared" si="6"/>
        <v>0</v>
      </c>
      <c r="W63" s="2">
        <f t="shared" si="6"/>
        <v>0</v>
      </c>
      <c r="X63" s="80">
        <f t="shared" si="6"/>
        <v>0</v>
      </c>
      <c r="Y63" s="77">
        <f t="shared" si="6"/>
        <v>0</v>
      </c>
      <c r="Z63" s="2">
        <f t="shared" si="6"/>
        <v>0</v>
      </c>
      <c r="AA63" s="2">
        <f t="shared" si="6"/>
        <v>0</v>
      </c>
      <c r="AB63" s="2">
        <f t="shared" si="6"/>
        <v>0</v>
      </c>
      <c r="AC63" s="2">
        <f t="shared" si="6"/>
        <v>0</v>
      </c>
      <c r="AD63" s="2">
        <f t="shared" si="6"/>
        <v>0</v>
      </c>
      <c r="AE63" s="2">
        <f t="shared" si="6"/>
        <v>0</v>
      </c>
      <c r="AF63" s="2">
        <f t="shared" si="6"/>
        <v>0</v>
      </c>
      <c r="AG63" s="2">
        <f t="shared" si="6"/>
        <v>0</v>
      </c>
      <c r="AH63" s="2">
        <f t="shared" si="6"/>
        <v>0</v>
      </c>
      <c r="AI63" s="2">
        <f t="shared" si="6"/>
        <v>0</v>
      </c>
      <c r="AJ63" s="2">
        <f t="shared" si="6"/>
        <v>0</v>
      </c>
      <c r="AK63" s="2">
        <f t="shared" si="6"/>
        <v>0</v>
      </c>
      <c r="AL63" s="2">
        <f t="shared" si="6"/>
        <v>0</v>
      </c>
      <c r="AM63" s="2">
        <f t="shared" si="6"/>
        <v>0</v>
      </c>
      <c r="AN63" s="8">
        <f t="shared" si="0"/>
        <v>0</v>
      </c>
      <c r="AO63" s="2">
        <f t="shared" si="3"/>
        <v>0</v>
      </c>
      <c r="AP63" s="2">
        <f t="shared" si="2"/>
        <v>0</v>
      </c>
      <c r="AQ63" s="58" t="s">
        <v>24</v>
      </c>
      <c r="AR63" s="40"/>
      <c r="AS63" s="52"/>
      <c r="AT63" s="22"/>
    </row>
    <row r="64" spans="1:46" ht="18.75">
      <c r="A64" s="46" t="s">
        <v>65</v>
      </c>
      <c r="B64" s="394" t="s">
        <v>66</v>
      </c>
      <c r="C64" s="69" t="s">
        <v>23</v>
      </c>
      <c r="D64" s="1">
        <v>13</v>
      </c>
      <c r="E64" s="1">
        <v>2.459</v>
      </c>
      <c r="F64" s="1">
        <v>642.925</v>
      </c>
      <c r="G64" s="1">
        <v>17</v>
      </c>
      <c r="H64" s="1">
        <v>2.424</v>
      </c>
      <c r="I64" s="1">
        <v>589.841</v>
      </c>
      <c r="J64" s="1">
        <v>7</v>
      </c>
      <c r="K64" s="1">
        <v>0.943</v>
      </c>
      <c r="L64" s="1">
        <v>235.152</v>
      </c>
      <c r="M64" s="1"/>
      <c r="N64" s="1"/>
      <c r="O64" s="1"/>
      <c r="P64" s="1"/>
      <c r="Q64" s="13"/>
      <c r="R64" s="1"/>
      <c r="S64" s="1"/>
      <c r="T64" s="1"/>
      <c r="U64" s="1"/>
      <c r="V64" s="1"/>
      <c r="W64" s="1"/>
      <c r="X64" s="1"/>
      <c r="Y64" s="6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9">
        <f t="shared" si="0"/>
        <v>37</v>
      </c>
      <c r="AO64" s="9">
        <f t="shared" si="3"/>
        <v>5.826</v>
      </c>
      <c r="AP64" s="1">
        <f t="shared" si="2"/>
        <v>1467.9180000000001</v>
      </c>
      <c r="AQ64" s="44" t="s">
        <v>23</v>
      </c>
      <c r="AR64" s="394" t="s">
        <v>66</v>
      </c>
      <c r="AS64" s="62" t="s">
        <v>65</v>
      </c>
      <c r="AT64" s="22"/>
    </row>
    <row r="65" spans="1:46" ht="18.75">
      <c r="A65" s="46"/>
      <c r="B65" s="395"/>
      <c r="C65" s="70" t="s">
        <v>24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7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>
        <f t="shared" si="0"/>
        <v>0</v>
      </c>
      <c r="AO65" s="2">
        <f t="shared" si="3"/>
        <v>0</v>
      </c>
      <c r="AP65" s="2">
        <f t="shared" si="2"/>
        <v>0</v>
      </c>
      <c r="AQ65" s="48" t="s">
        <v>24</v>
      </c>
      <c r="AR65" s="395"/>
      <c r="AS65" s="45"/>
      <c r="AT65" s="22"/>
    </row>
    <row r="66" spans="1:46" ht="18.75">
      <c r="A66" s="46" t="s">
        <v>67</v>
      </c>
      <c r="B66" s="394" t="s">
        <v>68</v>
      </c>
      <c r="C66" s="69" t="s">
        <v>23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6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>
        <f t="shared" si="0"/>
        <v>0</v>
      </c>
      <c r="AO66" s="1">
        <f t="shared" si="3"/>
        <v>0</v>
      </c>
      <c r="AP66" s="1">
        <f t="shared" si="2"/>
        <v>0</v>
      </c>
      <c r="AQ66" s="44" t="s">
        <v>23</v>
      </c>
      <c r="AR66" s="394" t="s">
        <v>68</v>
      </c>
      <c r="AS66" s="45" t="s">
        <v>67</v>
      </c>
      <c r="AT66" s="22"/>
    </row>
    <row r="67" spans="1:46" ht="18.75">
      <c r="A67" s="50" t="s">
        <v>49</v>
      </c>
      <c r="B67" s="395"/>
      <c r="C67" s="70" t="s">
        <v>24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7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>
        <f t="shared" si="0"/>
        <v>0</v>
      </c>
      <c r="AO67" s="2">
        <f t="shared" si="3"/>
        <v>0</v>
      </c>
      <c r="AP67" s="2">
        <f t="shared" si="2"/>
        <v>0</v>
      </c>
      <c r="AQ67" s="51" t="s">
        <v>24</v>
      </c>
      <c r="AR67" s="395"/>
      <c r="AS67" s="52" t="s">
        <v>49</v>
      </c>
      <c r="AT67" s="22"/>
    </row>
    <row r="68" spans="1:46" s="171" customFormat="1" ht="18.75">
      <c r="A68" s="440" t="s">
        <v>104</v>
      </c>
      <c r="B68" s="441"/>
      <c r="C68" s="165" t="s">
        <v>23</v>
      </c>
      <c r="D68" s="166">
        <f>D61+D62+D64+D66</f>
        <v>224</v>
      </c>
      <c r="E68" s="166">
        <f>+E61+E64+E66</f>
        <v>23.388</v>
      </c>
      <c r="F68" s="166">
        <f>F61+F62+F64+F66</f>
        <v>13659.646</v>
      </c>
      <c r="G68" s="166">
        <f>G61+G62+G64+G66</f>
        <v>329</v>
      </c>
      <c r="H68" s="166">
        <f>+H61+H64+H66</f>
        <v>25.283</v>
      </c>
      <c r="I68" s="166">
        <f>I61+I62+I64+I66</f>
        <v>16857.254</v>
      </c>
      <c r="J68" s="166">
        <f>J61+J62+J64+J66</f>
        <v>100</v>
      </c>
      <c r="K68" s="166">
        <f>+K61+K64+K66</f>
        <v>5.0801</v>
      </c>
      <c r="L68" s="166">
        <f>L61+L62+L64+L66</f>
        <v>3801.168</v>
      </c>
      <c r="M68" s="166">
        <f>M61+M62+M64+M66</f>
        <v>0</v>
      </c>
      <c r="N68" s="166">
        <f>+N61+N64+N66</f>
        <v>0</v>
      </c>
      <c r="O68" s="166">
        <f>O61+O62+O64+O66</f>
        <v>0</v>
      </c>
      <c r="P68" s="166">
        <f>P61+P62+P64+P66</f>
        <v>0</v>
      </c>
      <c r="Q68" s="166">
        <f>+Q61+Q64+Q66</f>
        <v>0</v>
      </c>
      <c r="R68" s="166">
        <f>R61+R62+R64+R66</f>
        <v>0</v>
      </c>
      <c r="S68" s="166">
        <f>S61+S62+S64+S66</f>
        <v>0</v>
      </c>
      <c r="T68" s="166">
        <f>+T61+T64+T66</f>
        <v>0</v>
      </c>
      <c r="U68" s="166">
        <f>U61+U62+U64+U66</f>
        <v>0</v>
      </c>
      <c r="V68" s="166">
        <f>V61+V62+V64+V66</f>
        <v>0</v>
      </c>
      <c r="W68" s="166">
        <f>+W61+W64+W66</f>
        <v>0</v>
      </c>
      <c r="X68" s="166">
        <f>X61+X62+X64+X66</f>
        <v>0</v>
      </c>
      <c r="Y68" s="167">
        <f>Y61+Y62+Y64+Y66</f>
        <v>0</v>
      </c>
      <c r="Z68" s="166">
        <f>+Z61+Z64+Z66</f>
        <v>0</v>
      </c>
      <c r="AA68" s="166">
        <f>AA61+AA62+AA64+AA66</f>
        <v>0</v>
      </c>
      <c r="AB68" s="166">
        <f>AB61+AB62+AB64+AB66</f>
        <v>25</v>
      </c>
      <c r="AC68" s="166">
        <f>+AC61+AC64+AC66</f>
        <v>0.305</v>
      </c>
      <c r="AD68" s="166">
        <f>AD61+AD62+AD64+AD66</f>
        <v>156.975</v>
      </c>
      <c r="AE68" s="166">
        <f>AE61+AE62+AE64+AE66</f>
        <v>7</v>
      </c>
      <c r="AF68" s="166">
        <f>+AF61+AF64+AF66</f>
        <v>2.1385</v>
      </c>
      <c r="AG68" s="166">
        <f>AG61+AG62+AG64+AG66</f>
        <v>1108.648</v>
      </c>
      <c r="AH68" s="166">
        <f>AH61+AH62+AH64+AH66</f>
        <v>11</v>
      </c>
      <c r="AI68" s="166">
        <f>+AI61+AI64+AI66</f>
        <v>4.075</v>
      </c>
      <c r="AJ68" s="166">
        <f>AJ61+AJ62+AJ64+AJ66</f>
        <v>1684.379</v>
      </c>
      <c r="AK68" s="166">
        <f>AK61+AK62+AK64+AK66</f>
        <v>11</v>
      </c>
      <c r="AL68" s="166">
        <f>+AL61+AL64+AL66</f>
        <v>3.6618</v>
      </c>
      <c r="AM68" s="166">
        <f>AM61+AM62+AM64+AM66</f>
        <v>1590.144</v>
      </c>
      <c r="AN68" s="168">
        <f>+AN61+AN64+AN66+AN62</f>
        <v>707</v>
      </c>
      <c r="AO68" s="166">
        <f t="shared" si="3"/>
        <v>63.93140000000001</v>
      </c>
      <c r="AP68" s="166">
        <f t="shared" si="2"/>
        <v>38858.214</v>
      </c>
      <c r="AQ68" s="169" t="s">
        <v>23</v>
      </c>
      <c r="AR68" s="433" t="s">
        <v>105</v>
      </c>
      <c r="AS68" s="434"/>
      <c r="AT68" s="170"/>
    </row>
    <row r="69" spans="1:46" s="171" customFormat="1" ht="18.75">
      <c r="A69" s="442"/>
      <c r="B69" s="443"/>
      <c r="C69" s="172" t="s">
        <v>24</v>
      </c>
      <c r="D69" s="173">
        <f>+D63+D65+D67</f>
        <v>0</v>
      </c>
      <c r="E69" s="173">
        <f>+E63+E65+E67</f>
        <v>0</v>
      </c>
      <c r="F69" s="173">
        <f>+F63+F65+F67</f>
        <v>0</v>
      </c>
      <c r="G69" s="173">
        <f>+G63+G65+G67</f>
        <v>0</v>
      </c>
      <c r="H69" s="173">
        <f aca="true" t="shared" si="7" ref="H69:O69">+H63+H65+H67</f>
        <v>0</v>
      </c>
      <c r="I69" s="173">
        <f t="shared" si="7"/>
        <v>0</v>
      </c>
      <c r="J69" s="173">
        <f t="shared" si="7"/>
        <v>0</v>
      </c>
      <c r="K69" s="173">
        <f t="shared" si="7"/>
        <v>0</v>
      </c>
      <c r="L69" s="173">
        <f t="shared" si="7"/>
        <v>0</v>
      </c>
      <c r="M69" s="173">
        <f t="shared" si="7"/>
        <v>0</v>
      </c>
      <c r="N69" s="173">
        <f t="shared" si="7"/>
        <v>0</v>
      </c>
      <c r="O69" s="173">
        <f t="shared" si="7"/>
        <v>0</v>
      </c>
      <c r="P69" s="173">
        <f aca="true" t="shared" si="8" ref="P69:AP69">+P63+P65+P67</f>
        <v>0</v>
      </c>
      <c r="Q69" s="173">
        <f t="shared" si="8"/>
        <v>0</v>
      </c>
      <c r="R69" s="173">
        <f t="shared" si="8"/>
        <v>0</v>
      </c>
      <c r="S69" s="173">
        <f t="shared" si="8"/>
        <v>0</v>
      </c>
      <c r="T69" s="173">
        <f t="shared" si="8"/>
        <v>0</v>
      </c>
      <c r="U69" s="173">
        <f t="shared" si="8"/>
        <v>0</v>
      </c>
      <c r="V69" s="173">
        <f t="shared" si="8"/>
        <v>0</v>
      </c>
      <c r="W69" s="173">
        <f t="shared" si="8"/>
        <v>0</v>
      </c>
      <c r="X69" s="173">
        <f t="shared" si="8"/>
        <v>0</v>
      </c>
      <c r="Y69" s="174">
        <f t="shared" si="8"/>
        <v>0</v>
      </c>
      <c r="Z69" s="173">
        <f t="shared" si="8"/>
        <v>0</v>
      </c>
      <c r="AA69" s="173">
        <f t="shared" si="8"/>
        <v>0</v>
      </c>
      <c r="AB69" s="173">
        <f t="shared" si="8"/>
        <v>0</v>
      </c>
      <c r="AC69" s="173">
        <f t="shared" si="8"/>
        <v>0</v>
      </c>
      <c r="AD69" s="173">
        <f t="shared" si="8"/>
        <v>0</v>
      </c>
      <c r="AE69" s="173">
        <f t="shared" si="8"/>
        <v>0</v>
      </c>
      <c r="AF69" s="173">
        <f t="shared" si="8"/>
        <v>0</v>
      </c>
      <c r="AG69" s="173">
        <f t="shared" si="8"/>
        <v>0</v>
      </c>
      <c r="AH69" s="173">
        <f t="shared" si="8"/>
        <v>0</v>
      </c>
      <c r="AI69" s="173">
        <f t="shared" si="8"/>
        <v>0</v>
      </c>
      <c r="AJ69" s="173">
        <f t="shared" si="8"/>
        <v>0</v>
      </c>
      <c r="AK69" s="173">
        <f t="shared" si="8"/>
        <v>0</v>
      </c>
      <c r="AL69" s="173">
        <f t="shared" si="8"/>
        <v>0</v>
      </c>
      <c r="AM69" s="173">
        <f t="shared" si="8"/>
        <v>0</v>
      </c>
      <c r="AN69" s="175">
        <f t="shared" si="8"/>
        <v>0</v>
      </c>
      <c r="AO69" s="173">
        <f t="shared" si="8"/>
        <v>0</v>
      </c>
      <c r="AP69" s="173">
        <f t="shared" si="8"/>
        <v>0</v>
      </c>
      <c r="AQ69" s="176" t="s">
        <v>24</v>
      </c>
      <c r="AR69" s="435"/>
      <c r="AS69" s="436"/>
      <c r="AT69" s="170"/>
    </row>
    <row r="70" spans="1:46" s="171" customFormat="1" ht="19.5" thickBot="1">
      <c r="A70" s="444" t="s">
        <v>106</v>
      </c>
      <c r="B70" s="445" t="s">
        <v>69</v>
      </c>
      <c r="C70" s="177"/>
      <c r="D70" s="178"/>
      <c r="E70" s="179"/>
      <c r="F70" s="179"/>
      <c r="G70" s="178"/>
      <c r="H70" s="179"/>
      <c r="I70" s="179"/>
      <c r="J70" s="178"/>
      <c r="K70" s="179"/>
      <c r="L70" s="179"/>
      <c r="M70" s="178"/>
      <c r="N70" s="179"/>
      <c r="O70" s="179"/>
      <c r="P70" s="178"/>
      <c r="Q70" s="179"/>
      <c r="R70" s="179"/>
      <c r="S70" s="178"/>
      <c r="T70" s="179"/>
      <c r="U70" s="179"/>
      <c r="V70" s="178"/>
      <c r="W70" s="179"/>
      <c r="X70" s="180"/>
      <c r="Y70" s="178"/>
      <c r="Z70" s="179"/>
      <c r="AA70" s="179"/>
      <c r="AB70" s="178"/>
      <c r="AC70" s="179"/>
      <c r="AD70" s="179"/>
      <c r="AE70" s="178"/>
      <c r="AF70" s="179"/>
      <c r="AG70" s="179"/>
      <c r="AH70" s="178"/>
      <c r="AI70" s="179"/>
      <c r="AJ70" s="179"/>
      <c r="AK70" s="178"/>
      <c r="AL70" s="179"/>
      <c r="AM70" s="179"/>
      <c r="AN70" s="179">
        <f>+D70+G70+J70+M70+P70+S70+V70+Y70+AB70+AE70+AH70+AK70</f>
        <v>0</v>
      </c>
      <c r="AO70" s="179">
        <f>+E70+H70+K70+N70+Q70+T70+W70+Z70+AC70+AF70+AI70+AL70</f>
        <v>0</v>
      </c>
      <c r="AP70" s="179">
        <f t="shared" si="2"/>
        <v>0</v>
      </c>
      <c r="AQ70" s="448" t="s">
        <v>106</v>
      </c>
      <c r="AR70" s="449" t="s">
        <v>69</v>
      </c>
      <c r="AS70" s="450"/>
      <c r="AT70" s="170"/>
    </row>
    <row r="71" spans="1:46" s="171" customFormat="1" ht="19.5" thickBot="1">
      <c r="A71" s="446" t="s">
        <v>108</v>
      </c>
      <c r="B71" s="447" t="s">
        <v>70</v>
      </c>
      <c r="C71" s="177"/>
      <c r="D71" s="178">
        <f aca="true" t="shared" si="9" ref="D71:N71">D68+D69</f>
        <v>224</v>
      </c>
      <c r="E71" s="179">
        <f>E68+E69</f>
        <v>23.388</v>
      </c>
      <c r="F71" s="179">
        <f t="shared" si="9"/>
        <v>13659.646</v>
      </c>
      <c r="G71" s="178">
        <f t="shared" si="9"/>
        <v>329</v>
      </c>
      <c r="H71" s="179">
        <f t="shared" si="9"/>
        <v>25.283</v>
      </c>
      <c r="I71" s="179">
        <f t="shared" si="9"/>
        <v>16857.254</v>
      </c>
      <c r="J71" s="178">
        <f t="shared" si="9"/>
        <v>100</v>
      </c>
      <c r="K71" s="179">
        <f t="shared" si="9"/>
        <v>5.0801</v>
      </c>
      <c r="L71" s="179">
        <f t="shared" si="9"/>
        <v>3801.168</v>
      </c>
      <c r="M71" s="178">
        <f t="shared" si="9"/>
        <v>0</v>
      </c>
      <c r="N71" s="179">
        <f t="shared" si="9"/>
        <v>0</v>
      </c>
      <c r="O71" s="179">
        <f>O68+O69</f>
        <v>0</v>
      </c>
      <c r="P71" s="178">
        <f aca="true" t="shared" si="10" ref="P71:AM71">P68+P69</f>
        <v>0</v>
      </c>
      <c r="Q71" s="179">
        <f t="shared" si="10"/>
        <v>0</v>
      </c>
      <c r="R71" s="179">
        <f t="shared" si="10"/>
        <v>0</v>
      </c>
      <c r="S71" s="178">
        <f t="shared" si="10"/>
        <v>0</v>
      </c>
      <c r="T71" s="179">
        <f t="shared" si="10"/>
        <v>0</v>
      </c>
      <c r="U71" s="179">
        <f t="shared" si="10"/>
        <v>0</v>
      </c>
      <c r="V71" s="178">
        <f>V68+V69+V70</f>
        <v>0</v>
      </c>
      <c r="W71" s="179">
        <f>W68+W69+W70</f>
        <v>0</v>
      </c>
      <c r="X71" s="180">
        <f>X68+X69+X70</f>
        <v>0</v>
      </c>
      <c r="Y71" s="178">
        <f t="shared" si="10"/>
        <v>0</v>
      </c>
      <c r="Z71" s="179">
        <f t="shared" si="10"/>
        <v>0</v>
      </c>
      <c r="AA71" s="179">
        <f t="shared" si="10"/>
        <v>0</v>
      </c>
      <c r="AB71" s="178">
        <f t="shared" si="10"/>
        <v>25</v>
      </c>
      <c r="AC71" s="179">
        <f t="shared" si="10"/>
        <v>0.305</v>
      </c>
      <c r="AD71" s="179">
        <f t="shared" si="10"/>
        <v>156.975</v>
      </c>
      <c r="AE71" s="178">
        <f t="shared" si="10"/>
        <v>7</v>
      </c>
      <c r="AF71" s="179">
        <f t="shared" si="10"/>
        <v>2.1385</v>
      </c>
      <c r="AG71" s="179">
        <f t="shared" si="10"/>
        <v>1108.648</v>
      </c>
      <c r="AH71" s="178">
        <f t="shared" si="10"/>
        <v>11</v>
      </c>
      <c r="AI71" s="179">
        <f t="shared" si="10"/>
        <v>4.075</v>
      </c>
      <c r="AJ71" s="179">
        <f t="shared" si="10"/>
        <v>1684.379</v>
      </c>
      <c r="AK71" s="178">
        <f t="shared" si="10"/>
        <v>11</v>
      </c>
      <c r="AL71" s="179">
        <f t="shared" si="10"/>
        <v>3.6618</v>
      </c>
      <c r="AM71" s="179">
        <f t="shared" si="10"/>
        <v>1590.144</v>
      </c>
      <c r="AN71" s="179">
        <f>+D71+G71+J71+M71+P71+S71+V71+Y71+AB71+AE71+AH71+AK71</f>
        <v>707</v>
      </c>
      <c r="AO71" s="179">
        <f>+E71+H71+K71+N71+Q71+T71+W71+Z71+AC71+AF71+AI71+AL71</f>
        <v>63.93140000000001</v>
      </c>
      <c r="AP71" s="179">
        <f>+F71+I71+L71+O71+R71+U71+X71+AA71+AD71+AG71+AJ71+AM71</f>
        <v>38858.214</v>
      </c>
      <c r="AQ71" s="437" t="s">
        <v>108</v>
      </c>
      <c r="AR71" s="438" t="s">
        <v>70</v>
      </c>
      <c r="AS71" s="439" t="s">
        <v>0</v>
      </c>
      <c r="AT71" s="170"/>
    </row>
    <row r="72" spans="24:44" ht="18.75">
      <c r="X72" s="389" t="s">
        <v>88</v>
      </c>
      <c r="AN72" s="64"/>
      <c r="AR72" s="63" t="s">
        <v>88</v>
      </c>
    </row>
  </sheetData>
  <sheetProtection/>
  <mergeCells count="67">
    <mergeCell ref="A1:X1"/>
    <mergeCell ref="AR54:AR55"/>
    <mergeCell ref="AR28:AR29"/>
    <mergeCell ref="AR34:AR35"/>
    <mergeCell ref="AR36:AR37"/>
    <mergeCell ref="AR38:AR39"/>
    <mergeCell ref="AR16:AR17"/>
    <mergeCell ref="AR18:AR19"/>
    <mergeCell ref="AR6:AR7"/>
    <mergeCell ref="B30:B31"/>
    <mergeCell ref="AR56:AS57"/>
    <mergeCell ref="AR59:AS59"/>
    <mergeCell ref="AR42:AR43"/>
    <mergeCell ref="AR44:AR45"/>
    <mergeCell ref="AR46:AR47"/>
    <mergeCell ref="AR48:AR49"/>
    <mergeCell ref="AR50:AR51"/>
    <mergeCell ref="AR52:AR53"/>
    <mergeCell ref="AQ71:AS71"/>
    <mergeCell ref="AR62:AS62"/>
    <mergeCell ref="AR64:AR65"/>
    <mergeCell ref="AR66:AR67"/>
    <mergeCell ref="AQ70:AS70"/>
    <mergeCell ref="AR68:AS69"/>
    <mergeCell ref="A71:B71"/>
    <mergeCell ref="B64:B65"/>
    <mergeCell ref="B66:B67"/>
    <mergeCell ref="B36:B37"/>
    <mergeCell ref="B38:B39"/>
    <mergeCell ref="A62:B62"/>
    <mergeCell ref="A68:B69"/>
    <mergeCell ref="B42:B43"/>
    <mergeCell ref="B50:B51"/>
    <mergeCell ref="B40:B41"/>
    <mergeCell ref="B32:B33"/>
    <mergeCell ref="B34:B35"/>
    <mergeCell ref="AR8:AR9"/>
    <mergeCell ref="AR10:AR11"/>
    <mergeCell ref="AR12:AR13"/>
    <mergeCell ref="B22:B23"/>
    <mergeCell ref="B24:B25"/>
    <mergeCell ref="B26:B27"/>
    <mergeCell ref="B28:B29"/>
    <mergeCell ref="AR14:AR15"/>
    <mergeCell ref="AR40:AR41"/>
    <mergeCell ref="AR32:AR33"/>
    <mergeCell ref="AR20:AR21"/>
    <mergeCell ref="AR22:AR23"/>
    <mergeCell ref="AR24:AR25"/>
    <mergeCell ref="AR26:AR27"/>
    <mergeCell ref="AR30:AR31"/>
    <mergeCell ref="A70:B70"/>
    <mergeCell ref="A59:B59"/>
    <mergeCell ref="B44:B45"/>
    <mergeCell ref="B46:B47"/>
    <mergeCell ref="B48:B49"/>
    <mergeCell ref="A56:B57"/>
    <mergeCell ref="B52:B53"/>
    <mergeCell ref="B54:B55"/>
    <mergeCell ref="B20:B21"/>
    <mergeCell ref="B14:B15"/>
    <mergeCell ref="B16:B17"/>
    <mergeCell ref="B18:B19"/>
    <mergeCell ref="B6:B7"/>
    <mergeCell ref="B8:B9"/>
    <mergeCell ref="B10:B11"/>
    <mergeCell ref="B12:B13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5" r:id="rId1"/>
  <colBreaks count="1" manualBreakCount="1">
    <brk id="24" max="71" man="1"/>
  </colBreaks>
  <ignoredErrors>
    <ignoredError sqref="AH67:AP67 W68:AF68 J68:K68 O69 N68:N69 P68:T69 AN65:AP65 AN64:AP64 AH69:AP69 AH68:AL68 AN68:AP68 H6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T72"/>
  <sheetViews>
    <sheetView zoomScale="60" zoomScaleNormal="60" zoomScalePageLayoutView="0" workbookViewId="0" topLeftCell="A1">
      <pane xSplit="3" ySplit="5" topLeftCell="U49" activePane="bottomRight" state="frozen"/>
      <selection pane="topLeft"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ColWidth="10.625" defaultRowHeight="13.5"/>
  <cols>
    <col min="1" max="1" width="5.75390625" style="16" customWidth="1"/>
    <col min="2" max="2" width="20.625" style="16" customWidth="1"/>
    <col min="3" max="3" width="9.625" style="16" customWidth="1"/>
    <col min="4" max="5" width="14.125" style="15" customWidth="1"/>
    <col min="6" max="6" width="20.375" style="15" customWidth="1"/>
    <col min="7" max="8" width="14.125" style="15" customWidth="1"/>
    <col min="9" max="9" width="20.375" style="15" customWidth="1"/>
    <col min="10" max="11" width="14.125" style="15" customWidth="1"/>
    <col min="12" max="12" width="20.375" style="15" customWidth="1"/>
    <col min="13" max="14" width="14.125" style="15" customWidth="1"/>
    <col min="15" max="15" width="20.375" style="15" customWidth="1"/>
    <col min="16" max="17" width="14.125" style="15" customWidth="1"/>
    <col min="18" max="18" width="20.375" style="15" customWidth="1"/>
    <col min="19" max="20" width="14.125" style="15" customWidth="1"/>
    <col min="21" max="21" width="20.375" style="15" customWidth="1"/>
    <col min="22" max="23" width="14.125" style="15" customWidth="1"/>
    <col min="24" max="24" width="20.375" style="15" customWidth="1"/>
    <col min="25" max="26" width="14.125" style="15" customWidth="1"/>
    <col min="27" max="27" width="20.375" style="15" customWidth="1"/>
    <col min="28" max="29" width="14.125" style="15" customWidth="1"/>
    <col min="30" max="30" width="20.375" style="15" customWidth="1"/>
    <col min="31" max="32" width="14.125" style="15" customWidth="1"/>
    <col min="33" max="33" width="20.375" style="15" customWidth="1"/>
    <col min="34" max="35" width="14.125" style="15" customWidth="1"/>
    <col min="36" max="36" width="20.375" style="15" customWidth="1"/>
    <col min="37" max="38" width="14.125" style="15" customWidth="1"/>
    <col min="39" max="39" width="20.375" style="15" customWidth="1"/>
    <col min="40" max="41" width="14.125" style="15" customWidth="1"/>
    <col min="42" max="42" width="20.375" style="15" customWidth="1"/>
    <col min="43" max="43" width="9.50390625" style="16" customWidth="1"/>
    <col min="44" max="44" width="22.625" style="16" customWidth="1"/>
    <col min="45" max="45" width="5.875" style="16" customWidth="1"/>
    <col min="46" max="16384" width="10.625" style="16" customWidth="1"/>
  </cols>
  <sheetData>
    <row r="1" spans="1:24" ht="32.25">
      <c r="A1" s="393"/>
      <c r="B1" s="393"/>
      <c r="C1" s="393"/>
      <c r="D1" s="393" t="s">
        <v>0</v>
      </c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</row>
    <row r="2" spans="1:45" ht="19.5" thickBot="1">
      <c r="A2" s="18" t="s">
        <v>98</v>
      </c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392" t="s">
        <v>98</v>
      </c>
      <c r="Z2" s="392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21"/>
      <c r="AR2" s="22"/>
      <c r="AS2" s="22"/>
    </row>
    <row r="3" spans="1:46" ht="18.75">
      <c r="A3" s="23"/>
      <c r="D3" s="24" t="s">
        <v>2</v>
      </c>
      <c r="E3" s="25"/>
      <c r="F3" s="25"/>
      <c r="G3" s="24" t="s">
        <v>3</v>
      </c>
      <c r="H3" s="25"/>
      <c r="I3" s="25"/>
      <c r="J3" s="24" t="s">
        <v>4</v>
      </c>
      <c r="K3" s="25"/>
      <c r="L3" s="25"/>
      <c r="M3" s="24" t="s">
        <v>5</v>
      </c>
      <c r="N3" s="25"/>
      <c r="O3" s="25"/>
      <c r="P3" s="24" t="s">
        <v>6</v>
      </c>
      <c r="Q3" s="25"/>
      <c r="R3" s="25"/>
      <c r="S3" s="24" t="s">
        <v>7</v>
      </c>
      <c r="T3" s="25"/>
      <c r="U3" s="25"/>
      <c r="V3" s="26" t="s">
        <v>8</v>
      </c>
      <c r="W3" s="65"/>
      <c r="X3" s="66"/>
      <c r="Y3" s="26" t="s">
        <v>9</v>
      </c>
      <c r="Z3" s="25"/>
      <c r="AA3" s="25"/>
      <c r="AB3" s="24" t="s">
        <v>10</v>
      </c>
      <c r="AC3" s="25"/>
      <c r="AD3" s="25"/>
      <c r="AE3" s="24" t="s">
        <v>11</v>
      </c>
      <c r="AF3" s="25"/>
      <c r="AG3" s="25"/>
      <c r="AH3" s="24" t="s">
        <v>12</v>
      </c>
      <c r="AI3" s="25"/>
      <c r="AJ3" s="25"/>
      <c r="AK3" s="24" t="s">
        <v>13</v>
      </c>
      <c r="AL3" s="25"/>
      <c r="AM3" s="25"/>
      <c r="AN3" s="24" t="s">
        <v>14</v>
      </c>
      <c r="AO3" s="25"/>
      <c r="AP3" s="25"/>
      <c r="AQ3" s="27"/>
      <c r="AR3" s="28"/>
      <c r="AS3" s="29"/>
      <c r="AT3" s="22"/>
    </row>
    <row r="4" spans="1:46" ht="18.75">
      <c r="A4" s="23"/>
      <c r="D4" s="31" t="s">
        <v>15</v>
      </c>
      <c r="E4" s="31" t="s">
        <v>16</v>
      </c>
      <c r="F4" s="31" t="s">
        <v>17</v>
      </c>
      <c r="G4" s="31" t="s">
        <v>15</v>
      </c>
      <c r="H4" s="31" t="s">
        <v>16</v>
      </c>
      <c r="I4" s="31" t="s">
        <v>17</v>
      </c>
      <c r="J4" s="31" t="s">
        <v>15</v>
      </c>
      <c r="K4" s="31" t="s">
        <v>16</v>
      </c>
      <c r="L4" s="31" t="s">
        <v>17</v>
      </c>
      <c r="M4" s="31" t="s">
        <v>15</v>
      </c>
      <c r="N4" s="31" t="s">
        <v>16</v>
      </c>
      <c r="O4" s="31" t="s">
        <v>17</v>
      </c>
      <c r="P4" s="31" t="s">
        <v>15</v>
      </c>
      <c r="Q4" s="31" t="s">
        <v>16</v>
      </c>
      <c r="R4" s="31" t="s">
        <v>17</v>
      </c>
      <c r="S4" s="31" t="s">
        <v>15</v>
      </c>
      <c r="T4" s="31" t="s">
        <v>16</v>
      </c>
      <c r="U4" s="31" t="s">
        <v>17</v>
      </c>
      <c r="V4" s="31" t="s">
        <v>15</v>
      </c>
      <c r="W4" s="31" t="s">
        <v>16</v>
      </c>
      <c r="X4" s="67" t="s">
        <v>17</v>
      </c>
      <c r="Y4" s="31" t="s">
        <v>15</v>
      </c>
      <c r="Z4" s="31" t="s">
        <v>16</v>
      </c>
      <c r="AA4" s="31" t="s">
        <v>17</v>
      </c>
      <c r="AB4" s="31" t="s">
        <v>15</v>
      </c>
      <c r="AC4" s="31" t="s">
        <v>16</v>
      </c>
      <c r="AD4" s="31" t="s">
        <v>17</v>
      </c>
      <c r="AE4" s="31" t="s">
        <v>15</v>
      </c>
      <c r="AF4" s="31" t="s">
        <v>16</v>
      </c>
      <c r="AG4" s="31" t="s">
        <v>17</v>
      </c>
      <c r="AH4" s="31" t="s">
        <v>15</v>
      </c>
      <c r="AI4" s="31" t="s">
        <v>16</v>
      </c>
      <c r="AJ4" s="31" t="s">
        <v>17</v>
      </c>
      <c r="AK4" s="31" t="s">
        <v>15</v>
      </c>
      <c r="AL4" s="31" t="s">
        <v>16</v>
      </c>
      <c r="AM4" s="31" t="s">
        <v>17</v>
      </c>
      <c r="AN4" s="31" t="s">
        <v>15</v>
      </c>
      <c r="AO4" s="31" t="s">
        <v>16</v>
      </c>
      <c r="AP4" s="31" t="s">
        <v>17</v>
      </c>
      <c r="AQ4" s="34"/>
      <c r="AR4" s="22"/>
      <c r="AS4" s="35"/>
      <c r="AT4" s="22"/>
    </row>
    <row r="5" spans="1:46" ht="18.75">
      <c r="A5" s="36"/>
      <c r="B5" s="37"/>
      <c r="C5" s="37"/>
      <c r="D5" s="38" t="s">
        <v>18</v>
      </c>
      <c r="E5" s="38" t="s">
        <v>19</v>
      </c>
      <c r="F5" s="38" t="s">
        <v>20</v>
      </c>
      <c r="G5" s="38" t="s">
        <v>18</v>
      </c>
      <c r="H5" s="38" t="s">
        <v>19</v>
      </c>
      <c r="I5" s="38" t="s">
        <v>20</v>
      </c>
      <c r="J5" s="38" t="s">
        <v>18</v>
      </c>
      <c r="K5" s="38" t="s">
        <v>19</v>
      </c>
      <c r="L5" s="38" t="s">
        <v>20</v>
      </c>
      <c r="M5" s="38" t="s">
        <v>18</v>
      </c>
      <c r="N5" s="38" t="s">
        <v>19</v>
      </c>
      <c r="O5" s="38" t="s">
        <v>20</v>
      </c>
      <c r="P5" s="38" t="s">
        <v>18</v>
      </c>
      <c r="Q5" s="38" t="s">
        <v>19</v>
      </c>
      <c r="R5" s="38" t="s">
        <v>20</v>
      </c>
      <c r="S5" s="38" t="s">
        <v>18</v>
      </c>
      <c r="T5" s="38" t="s">
        <v>19</v>
      </c>
      <c r="U5" s="38" t="s">
        <v>20</v>
      </c>
      <c r="V5" s="38" t="s">
        <v>18</v>
      </c>
      <c r="W5" s="38" t="s">
        <v>19</v>
      </c>
      <c r="X5" s="68" t="s">
        <v>20</v>
      </c>
      <c r="Y5" s="38" t="s">
        <v>18</v>
      </c>
      <c r="Z5" s="38" t="s">
        <v>19</v>
      </c>
      <c r="AA5" s="38" t="s">
        <v>20</v>
      </c>
      <c r="AB5" s="38" t="s">
        <v>18</v>
      </c>
      <c r="AC5" s="38" t="s">
        <v>19</v>
      </c>
      <c r="AD5" s="38" t="s">
        <v>20</v>
      </c>
      <c r="AE5" s="38" t="s">
        <v>18</v>
      </c>
      <c r="AF5" s="38" t="s">
        <v>19</v>
      </c>
      <c r="AG5" s="38" t="s">
        <v>20</v>
      </c>
      <c r="AH5" s="38" t="s">
        <v>18</v>
      </c>
      <c r="AI5" s="38" t="s">
        <v>19</v>
      </c>
      <c r="AJ5" s="38" t="s">
        <v>20</v>
      </c>
      <c r="AK5" s="38" t="s">
        <v>18</v>
      </c>
      <c r="AL5" s="38" t="s">
        <v>19</v>
      </c>
      <c r="AM5" s="38" t="s">
        <v>20</v>
      </c>
      <c r="AN5" s="38" t="s">
        <v>18</v>
      </c>
      <c r="AO5" s="38" t="s">
        <v>19</v>
      </c>
      <c r="AP5" s="38" t="s">
        <v>20</v>
      </c>
      <c r="AQ5" s="40"/>
      <c r="AR5" s="37"/>
      <c r="AS5" s="41"/>
      <c r="AT5" s="22"/>
    </row>
    <row r="6" spans="1:46" ht="18.75">
      <c r="A6" s="46" t="s">
        <v>21</v>
      </c>
      <c r="B6" s="394" t="s">
        <v>22</v>
      </c>
      <c r="C6" s="69" t="s">
        <v>23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6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>
        <f aca="true" t="shared" si="0" ref="AN6:AN67">+D6+G6+J6+M6+P6+S6+V6+Y6+AB6+AE6+AH6+AK6</f>
        <v>0</v>
      </c>
      <c r="AO6" s="1">
        <f>+E6+H6+K6+N6+Q6+T6+W6+Z6+AC6+AF6+AI6+AL6</f>
        <v>0</v>
      </c>
      <c r="AP6" s="1">
        <f>+F6+I6+L6+O6+R6+U6+X6+AA6+AD6+AG6+AJ6+AM6</f>
        <v>0</v>
      </c>
      <c r="AQ6" s="44" t="s">
        <v>23</v>
      </c>
      <c r="AR6" s="394" t="s">
        <v>22</v>
      </c>
      <c r="AS6" s="45" t="s">
        <v>21</v>
      </c>
      <c r="AT6" s="22"/>
    </row>
    <row r="7" spans="1:46" ht="18.75">
      <c r="A7" s="46"/>
      <c r="B7" s="395"/>
      <c r="C7" s="70" t="s">
        <v>24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7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>
        <f t="shared" si="0"/>
        <v>0</v>
      </c>
      <c r="AO7" s="2">
        <f aca="true" t="shared" si="1" ref="AN7:AO70">+E7+H7+K7+N7+Q7+T7+W7+Z7+AC7+AF7+AI7+AL7</f>
        <v>0</v>
      </c>
      <c r="AP7" s="2">
        <f aca="true" t="shared" si="2" ref="AP7:AP70">+F7+I7+L7+O7+R7+U7+X7+AA7+AD7+AG7+AJ7+AM7</f>
        <v>0</v>
      </c>
      <c r="AQ7" s="48" t="s">
        <v>24</v>
      </c>
      <c r="AR7" s="395"/>
      <c r="AS7" s="45"/>
      <c r="AT7" s="22"/>
    </row>
    <row r="8" spans="1:46" ht="18.75">
      <c r="A8" s="46" t="s">
        <v>25</v>
      </c>
      <c r="B8" s="394" t="s">
        <v>26</v>
      </c>
      <c r="C8" s="69" t="s">
        <v>23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6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>
        <f t="shared" si="0"/>
        <v>0</v>
      </c>
      <c r="AO8" s="1">
        <f t="shared" si="1"/>
        <v>0</v>
      </c>
      <c r="AP8" s="1">
        <f t="shared" si="2"/>
        <v>0</v>
      </c>
      <c r="AQ8" s="44" t="s">
        <v>23</v>
      </c>
      <c r="AR8" s="394" t="s">
        <v>26</v>
      </c>
      <c r="AS8" s="45" t="s">
        <v>25</v>
      </c>
      <c r="AT8" s="22"/>
    </row>
    <row r="9" spans="1:46" ht="18.75">
      <c r="A9" s="46"/>
      <c r="B9" s="395"/>
      <c r="C9" s="70" t="s">
        <v>24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7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>
        <f t="shared" si="0"/>
        <v>0</v>
      </c>
      <c r="AO9" s="2">
        <f t="shared" si="1"/>
        <v>0</v>
      </c>
      <c r="AP9" s="2">
        <f t="shared" si="2"/>
        <v>0</v>
      </c>
      <c r="AQ9" s="48" t="s">
        <v>24</v>
      </c>
      <c r="AR9" s="395"/>
      <c r="AS9" s="45"/>
      <c r="AT9" s="22"/>
    </row>
    <row r="10" spans="1:46" ht="18.75">
      <c r="A10" s="46" t="s">
        <v>27</v>
      </c>
      <c r="B10" s="394" t="s">
        <v>28</v>
      </c>
      <c r="C10" s="69" t="s">
        <v>23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6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>
        <f t="shared" si="0"/>
        <v>0</v>
      </c>
      <c r="AO10" s="1">
        <f t="shared" si="1"/>
        <v>0</v>
      </c>
      <c r="AP10" s="1">
        <f t="shared" si="2"/>
        <v>0</v>
      </c>
      <c r="AQ10" s="44" t="s">
        <v>23</v>
      </c>
      <c r="AR10" s="394" t="s">
        <v>28</v>
      </c>
      <c r="AS10" s="45" t="s">
        <v>27</v>
      </c>
      <c r="AT10" s="22"/>
    </row>
    <row r="11" spans="1:46" ht="18.75">
      <c r="A11" s="50"/>
      <c r="B11" s="395"/>
      <c r="C11" s="70" t="s">
        <v>24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7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>
        <f t="shared" si="0"/>
        <v>0</v>
      </c>
      <c r="AO11" s="2">
        <f t="shared" si="1"/>
        <v>0</v>
      </c>
      <c r="AP11" s="2">
        <f t="shared" si="2"/>
        <v>0</v>
      </c>
      <c r="AQ11" s="51" t="s">
        <v>24</v>
      </c>
      <c r="AR11" s="395"/>
      <c r="AS11" s="52"/>
      <c r="AT11" s="22"/>
    </row>
    <row r="12" spans="1:46" ht="18.75">
      <c r="A12" s="46"/>
      <c r="B12" s="394" t="s">
        <v>29</v>
      </c>
      <c r="C12" s="69" t="s">
        <v>23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6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>
        <f t="shared" si="0"/>
        <v>0</v>
      </c>
      <c r="AO12" s="1">
        <f t="shared" si="1"/>
        <v>0</v>
      </c>
      <c r="AP12" s="1">
        <f t="shared" si="2"/>
        <v>0</v>
      </c>
      <c r="AQ12" s="44" t="s">
        <v>23</v>
      </c>
      <c r="AR12" s="394" t="s">
        <v>29</v>
      </c>
      <c r="AS12" s="45"/>
      <c r="AT12" s="22"/>
    </row>
    <row r="13" spans="1:46" ht="18.75">
      <c r="A13" s="46" t="s">
        <v>30</v>
      </c>
      <c r="B13" s="395"/>
      <c r="C13" s="70" t="s">
        <v>24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7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>
        <f t="shared" si="0"/>
        <v>0</v>
      </c>
      <c r="AO13" s="2">
        <f t="shared" si="1"/>
        <v>0</v>
      </c>
      <c r="AP13" s="2">
        <f t="shared" si="2"/>
        <v>0</v>
      </c>
      <c r="AQ13" s="48" t="s">
        <v>24</v>
      </c>
      <c r="AR13" s="395"/>
      <c r="AS13" s="45" t="s">
        <v>30</v>
      </c>
      <c r="AT13" s="22"/>
    </row>
    <row r="14" spans="1:46" ht="18.75">
      <c r="A14" s="46"/>
      <c r="B14" s="394" t="s">
        <v>31</v>
      </c>
      <c r="C14" s="69" t="s">
        <v>23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6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>
        <f t="shared" si="0"/>
        <v>0</v>
      </c>
      <c r="AO14" s="1">
        <f t="shared" si="1"/>
        <v>0</v>
      </c>
      <c r="AP14" s="1">
        <f t="shared" si="2"/>
        <v>0</v>
      </c>
      <c r="AQ14" s="44" t="s">
        <v>23</v>
      </c>
      <c r="AR14" s="394" t="s">
        <v>31</v>
      </c>
      <c r="AS14" s="45"/>
      <c r="AT14" s="22"/>
    </row>
    <row r="15" spans="1:46" ht="18.75">
      <c r="A15" s="46" t="s">
        <v>25</v>
      </c>
      <c r="B15" s="395"/>
      <c r="C15" s="70" t="s">
        <v>24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7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>
        <f t="shared" si="0"/>
        <v>0</v>
      </c>
      <c r="AO15" s="2">
        <f t="shared" si="1"/>
        <v>0</v>
      </c>
      <c r="AP15" s="2">
        <f t="shared" si="2"/>
        <v>0</v>
      </c>
      <c r="AQ15" s="48" t="s">
        <v>24</v>
      </c>
      <c r="AR15" s="395"/>
      <c r="AS15" s="45" t="s">
        <v>25</v>
      </c>
      <c r="AT15" s="22"/>
    </row>
    <row r="16" spans="1:46" ht="18.75">
      <c r="A16" s="46"/>
      <c r="B16" s="394" t="s">
        <v>32</v>
      </c>
      <c r="C16" s="69" t="s">
        <v>23</v>
      </c>
      <c r="D16" s="1">
        <v>54</v>
      </c>
      <c r="E16" s="1">
        <v>17.8846</v>
      </c>
      <c r="F16" s="1">
        <v>6657.899</v>
      </c>
      <c r="G16" s="1">
        <v>83</v>
      </c>
      <c r="H16" s="1">
        <v>18.80721</v>
      </c>
      <c r="I16" s="1">
        <v>10698.673</v>
      </c>
      <c r="J16" s="1">
        <v>2</v>
      </c>
      <c r="K16" s="1">
        <v>0.3379</v>
      </c>
      <c r="L16" s="1">
        <v>205.958</v>
      </c>
      <c r="M16" s="1"/>
      <c r="N16" s="1"/>
      <c r="O16" s="1"/>
      <c r="P16" s="1"/>
      <c r="Q16" s="1"/>
      <c r="R16" s="1"/>
      <c r="S16" s="1"/>
      <c r="T16" s="1"/>
      <c r="U16" s="1"/>
      <c r="V16" s="1">
        <v>10</v>
      </c>
      <c r="W16" s="1">
        <v>4.8787</v>
      </c>
      <c r="X16" s="6">
        <v>2975.985</v>
      </c>
      <c r="Y16" s="1">
        <v>18</v>
      </c>
      <c r="Z16" s="1">
        <v>9.0531</v>
      </c>
      <c r="AA16" s="1">
        <v>6836.892</v>
      </c>
      <c r="AB16" s="1"/>
      <c r="AC16" s="1"/>
      <c r="AD16" s="1"/>
      <c r="AE16" s="1">
        <v>17</v>
      </c>
      <c r="AF16" s="1">
        <v>8.0676</v>
      </c>
      <c r="AG16" s="1">
        <v>5718.541</v>
      </c>
      <c r="AH16" s="1">
        <v>28</v>
      </c>
      <c r="AI16" s="1">
        <v>18.7204</v>
      </c>
      <c r="AJ16" s="1">
        <v>8456.597</v>
      </c>
      <c r="AK16" s="1">
        <v>29</v>
      </c>
      <c r="AL16" s="1">
        <v>19.49</v>
      </c>
      <c r="AM16" s="1">
        <v>9170.511</v>
      </c>
      <c r="AN16" s="1">
        <f t="shared" si="0"/>
        <v>241</v>
      </c>
      <c r="AO16" s="1">
        <f t="shared" si="1"/>
        <v>97.23951</v>
      </c>
      <c r="AP16" s="1">
        <f t="shared" si="2"/>
        <v>50721.056</v>
      </c>
      <c r="AQ16" s="44" t="s">
        <v>23</v>
      </c>
      <c r="AR16" s="394" t="s">
        <v>32</v>
      </c>
      <c r="AS16" s="45"/>
      <c r="AT16" s="22"/>
    </row>
    <row r="17" spans="1:46" ht="18.75">
      <c r="A17" s="46" t="s">
        <v>27</v>
      </c>
      <c r="B17" s="395"/>
      <c r="C17" s="70" t="s">
        <v>24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7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>
        <f t="shared" si="0"/>
        <v>0</v>
      </c>
      <c r="AO17" s="2">
        <f t="shared" si="1"/>
        <v>0</v>
      </c>
      <c r="AP17" s="2">
        <f t="shared" si="2"/>
        <v>0</v>
      </c>
      <c r="AQ17" s="48" t="s">
        <v>24</v>
      </c>
      <c r="AR17" s="395"/>
      <c r="AS17" s="45" t="s">
        <v>27</v>
      </c>
      <c r="AT17" s="22"/>
    </row>
    <row r="18" spans="1:46" ht="18.75">
      <c r="A18" s="46"/>
      <c r="B18" s="394" t="s">
        <v>33</v>
      </c>
      <c r="C18" s="69" t="s">
        <v>23</v>
      </c>
      <c r="D18" s="1">
        <v>41</v>
      </c>
      <c r="E18" s="1">
        <v>3.0056</v>
      </c>
      <c r="F18" s="1">
        <v>1525.124</v>
      </c>
      <c r="G18" s="1">
        <v>56</v>
      </c>
      <c r="H18" s="1">
        <v>4.3192</v>
      </c>
      <c r="I18" s="1">
        <v>2040.607</v>
      </c>
      <c r="J18" s="1">
        <v>60</v>
      </c>
      <c r="K18" s="1">
        <v>4.9909</v>
      </c>
      <c r="L18" s="1">
        <v>1740.204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6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>
        <f t="shared" si="0"/>
        <v>157</v>
      </c>
      <c r="AO18" s="1">
        <f t="shared" si="1"/>
        <v>12.3157</v>
      </c>
      <c r="AP18" s="1">
        <f t="shared" si="2"/>
        <v>5305.9349999999995</v>
      </c>
      <c r="AQ18" s="44" t="s">
        <v>23</v>
      </c>
      <c r="AR18" s="394" t="s">
        <v>33</v>
      </c>
      <c r="AS18" s="45"/>
      <c r="AT18" s="22"/>
    </row>
    <row r="19" spans="1:46" ht="18.75">
      <c r="A19" s="50"/>
      <c r="B19" s="395"/>
      <c r="C19" s="70" t="s">
        <v>24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7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>
        <f t="shared" si="0"/>
        <v>0</v>
      </c>
      <c r="AO19" s="2">
        <f t="shared" si="1"/>
        <v>0</v>
      </c>
      <c r="AP19" s="2">
        <f t="shared" si="2"/>
        <v>0</v>
      </c>
      <c r="AQ19" s="51" t="s">
        <v>24</v>
      </c>
      <c r="AR19" s="395"/>
      <c r="AS19" s="52"/>
      <c r="AT19" s="22"/>
    </row>
    <row r="20" spans="1:46" ht="18.75">
      <c r="A20" s="46" t="s">
        <v>34</v>
      </c>
      <c r="B20" s="394" t="s">
        <v>35</v>
      </c>
      <c r="C20" s="69" t="s">
        <v>23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6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>
        <f t="shared" si="0"/>
        <v>0</v>
      </c>
      <c r="AO20" s="1">
        <f t="shared" si="1"/>
        <v>0</v>
      </c>
      <c r="AP20" s="1">
        <f t="shared" si="2"/>
        <v>0</v>
      </c>
      <c r="AQ20" s="44" t="s">
        <v>23</v>
      </c>
      <c r="AR20" s="394" t="s">
        <v>35</v>
      </c>
      <c r="AS20" s="45" t="s">
        <v>34</v>
      </c>
      <c r="AT20" s="22"/>
    </row>
    <row r="21" spans="1:46" ht="18.75">
      <c r="A21" s="46" t="s">
        <v>25</v>
      </c>
      <c r="B21" s="395"/>
      <c r="C21" s="70" t="s">
        <v>24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7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>
        <f t="shared" si="0"/>
        <v>0</v>
      </c>
      <c r="AO21" s="2">
        <f t="shared" si="1"/>
        <v>0</v>
      </c>
      <c r="AP21" s="2">
        <f t="shared" si="2"/>
        <v>0</v>
      </c>
      <c r="AQ21" s="48" t="s">
        <v>24</v>
      </c>
      <c r="AR21" s="395"/>
      <c r="AS21" s="45" t="s">
        <v>25</v>
      </c>
      <c r="AT21" s="22"/>
    </row>
    <row r="22" spans="1:46" ht="18.75">
      <c r="A22" s="46" t="s">
        <v>27</v>
      </c>
      <c r="B22" s="394" t="s">
        <v>36</v>
      </c>
      <c r="C22" s="69" t="s">
        <v>23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6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>
        <f t="shared" si="0"/>
        <v>0</v>
      </c>
      <c r="AO22" s="1">
        <f t="shared" si="1"/>
        <v>0</v>
      </c>
      <c r="AP22" s="1">
        <f t="shared" si="2"/>
        <v>0</v>
      </c>
      <c r="AQ22" s="44" t="s">
        <v>23</v>
      </c>
      <c r="AR22" s="394" t="s">
        <v>36</v>
      </c>
      <c r="AS22" s="45" t="s">
        <v>27</v>
      </c>
      <c r="AT22" s="22"/>
    </row>
    <row r="23" spans="1:46" ht="18.75">
      <c r="A23" s="50"/>
      <c r="B23" s="395"/>
      <c r="C23" s="70" t="s">
        <v>24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7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>
        <f t="shared" si="0"/>
        <v>0</v>
      </c>
      <c r="AO23" s="2">
        <f t="shared" si="1"/>
        <v>0</v>
      </c>
      <c r="AP23" s="2">
        <f t="shared" si="2"/>
        <v>0</v>
      </c>
      <c r="AQ23" s="51" t="s">
        <v>24</v>
      </c>
      <c r="AR23" s="395"/>
      <c r="AS23" s="52"/>
      <c r="AT23" s="22"/>
    </row>
    <row r="24" spans="1:46" ht="18.75">
      <c r="A24" s="46"/>
      <c r="B24" s="394" t="s">
        <v>37</v>
      </c>
      <c r="C24" s="69" t="s">
        <v>23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6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>
        <f t="shared" si="0"/>
        <v>0</v>
      </c>
      <c r="AO24" s="1">
        <f t="shared" si="1"/>
        <v>0</v>
      </c>
      <c r="AP24" s="1">
        <f t="shared" si="2"/>
        <v>0</v>
      </c>
      <c r="AQ24" s="44" t="s">
        <v>23</v>
      </c>
      <c r="AR24" s="394" t="s">
        <v>37</v>
      </c>
      <c r="AS24" s="45"/>
      <c r="AT24" s="22"/>
    </row>
    <row r="25" spans="1:46" ht="18.75">
      <c r="A25" s="46" t="s">
        <v>38</v>
      </c>
      <c r="B25" s="395"/>
      <c r="C25" s="70" t="s">
        <v>24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7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>
        <f t="shared" si="0"/>
        <v>0</v>
      </c>
      <c r="AO25" s="2">
        <f t="shared" si="1"/>
        <v>0</v>
      </c>
      <c r="AP25" s="2">
        <f t="shared" si="2"/>
        <v>0</v>
      </c>
      <c r="AQ25" s="48" t="s">
        <v>24</v>
      </c>
      <c r="AR25" s="395"/>
      <c r="AS25" s="45" t="s">
        <v>38</v>
      </c>
      <c r="AT25" s="22"/>
    </row>
    <row r="26" spans="1:46" ht="18.75">
      <c r="A26" s="46"/>
      <c r="B26" s="394" t="s">
        <v>39</v>
      </c>
      <c r="C26" s="69" t="s">
        <v>23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6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>
        <f t="shared" si="0"/>
        <v>0</v>
      </c>
      <c r="AO26" s="1">
        <f t="shared" si="1"/>
        <v>0</v>
      </c>
      <c r="AP26" s="1">
        <f t="shared" si="2"/>
        <v>0</v>
      </c>
      <c r="AQ26" s="44" t="s">
        <v>23</v>
      </c>
      <c r="AR26" s="394" t="s">
        <v>39</v>
      </c>
      <c r="AS26" s="45"/>
      <c r="AT26" s="22"/>
    </row>
    <row r="27" spans="1:46" ht="18.75">
      <c r="A27" s="46" t="s">
        <v>25</v>
      </c>
      <c r="B27" s="395"/>
      <c r="C27" s="70" t="s">
        <v>24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7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>
        <f t="shared" si="0"/>
        <v>0</v>
      </c>
      <c r="AO27" s="2">
        <f t="shared" si="1"/>
        <v>0</v>
      </c>
      <c r="AP27" s="2">
        <f t="shared" si="2"/>
        <v>0</v>
      </c>
      <c r="AQ27" s="48" t="s">
        <v>24</v>
      </c>
      <c r="AR27" s="395"/>
      <c r="AS27" s="45" t="s">
        <v>25</v>
      </c>
      <c r="AT27" s="22"/>
    </row>
    <row r="28" spans="1:46" ht="18.75">
      <c r="A28" s="46"/>
      <c r="B28" s="394" t="s">
        <v>40</v>
      </c>
      <c r="C28" s="69" t="s">
        <v>23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6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>
        <f t="shared" si="0"/>
        <v>0</v>
      </c>
      <c r="AO28" s="1">
        <f t="shared" si="1"/>
        <v>0</v>
      </c>
      <c r="AP28" s="1">
        <f t="shared" si="2"/>
        <v>0</v>
      </c>
      <c r="AQ28" s="44" t="s">
        <v>23</v>
      </c>
      <c r="AR28" s="394" t="s">
        <v>40</v>
      </c>
      <c r="AS28" s="45"/>
      <c r="AT28" s="22"/>
    </row>
    <row r="29" spans="1:46" ht="18.75">
      <c r="A29" s="46" t="s">
        <v>27</v>
      </c>
      <c r="B29" s="395"/>
      <c r="C29" s="70" t="s">
        <v>24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7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>
        <f t="shared" si="0"/>
        <v>0</v>
      </c>
      <c r="AO29" s="2">
        <f t="shared" si="1"/>
        <v>0</v>
      </c>
      <c r="AP29" s="2">
        <f t="shared" si="2"/>
        <v>0</v>
      </c>
      <c r="AQ29" s="48" t="s">
        <v>24</v>
      </c>
      <c r="AR29" s="395"/>
      <c r="AS29" s="45" t="s">
        <v>27</v>
      </c>
      <c r="AT29" s="22"/>
    </row>
    <row r="30" spans="1:46" ht="18.75">
      <c r="A30" s="46"/>
      <c r="B30" s="394" t="s">
        <v>41</v>
      </c>
      <c r="C30" s="69" t="s">
        <v>23</v>
      </c>
      <c r="D30" s="1">
        <v>58</v>
      </c>
      <c r="E30" s="1">
        <v>6.7192</v>
      </c>
      <c r="F30" s="1">
        <v>2348.39</v>
      </c>
      <c r="G30" s="1">
        <v>53</v>
      </c>
      <c r="H30" s="1">
        <v>2.3254</v>
      </c>
      <c r="I30" s="1">
        <v>1241.577</v>
      </c>
      <c r="J30" s="1">
        <v>21</v>
      </c>
      <c r="K30" s="1">
        <v>0.3775</v>
      </c>
      <c r="L30" s="1">
        <v>227.432</v>
      </c>
      <c r="M30" s="1"/>
      <c r="N30" s="1"/>
      <c r="O30" s="1"/>
      <c r="P30" s="1">
        <v>3</v>
      </c>
      <c r="Q30" s="1">
        <v>0.0153</v>
      </c>
      <c r="R30" s="1">
        <v>49.178</v>
      </c>
      <c r="S30" s="1">
        <v>3</v>
      </c>
      <c r="T30" s="1">
        <v>0.5208</v>
      </c>
      <c r="U30" s="1">
        <v>336.754</v>
      </c>
      <c r="V30" s="1">
        <v>49</v>
      </c>
      <c r="W30" s="1">
        <v>3.6154</v>
      </c>
      <c r="X30" s="6">
        <v>2857.729</v>
      </c>
      <c r="Y30" s="1">
        <v>65</v>
      </c>
      <c r="Z30" s="1">
        <v>5.8824</v>
      </c>
      <c r="AA30" s="1">
        <v>7885.23</v>
      </c>
      <c r="AB30" s="1">
        <v>58</v>
      </c>
      <c r="AC30" s="1">
        <v>3.5383</v>
      </c>
      <c r="AD30" s="1">
        <v>6128.206</v>
      </c>
      <c r="AE30" s="1">
        <v>64</v>
      </c>
      <c r="AF30" s="1">
        <v>4.6477</v>
      </c>
      <c r="AG30" s="1">
        <v>6026.531</v>
      </c>
      <c r="AH30" s="1">
        <v>52</v>
      </c>
      <c r="AI30" s="1">
        <v>4.5547</v>
      </c>
      <c r="AJ30" s="1">
        <v>4279.368</v>
      </c>
      <c r="AK30" s="1">
        <v>54</v>
      </c>
      <c r="AL30" s="1">
        <v>10.0247</v>
      </c>
      <c r="AM30" s="1">
        <v>5959.872</v>
      </c>
      <c r="AN30" s="1">
        <f t="shared" si="0"/>
        <v>480</v>
      </c>
      <c r="AO30" s="1">
        <f t="shared" si="1"/>
        <v>42.2214</v>
      </c>
      <c r="AP30" s="1">
        <f t="shared" si="2"/>
        <v>37340.267</v>
      </c>
      <c r="AQ30" s="44" t="s">
        <v>23</v>
      </c>
      <c r="AR30" s="394" t="s">
        <v>41</v>
      </c>
      <c r="AS30" s="53"/>
      <c r="AT30" s="22"/>
    </row>
    <row r="31" spans="1:46" ht="18.75">
      <c r="A31" s="50"/>
      <c r="B31" s="395"/>
      <c r="C31" s="70" t="s">
        <v>24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7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>
        <f t="shared" si="0"/>
        <v>0</v>
      </c>
      <c r="AO31" s="2">
        <f t="shared" si="1"/>
        <v>0</v>
      </c>
      <c r="AP31" s="2">
        <f t="shared" si="2"/>
        <v>0</v>
      </c>
      <c r="AQ31" s="51" t="s">
        <v>24</v>
      </c>
      <c r="AR31" s="395"/>
      <c r="AS31" s="52"/>
      <c r="AT31" s="22"/>
    </row>
    <row r="32" spans="1:46" ht="18.75">
      <c r="A32" s="46" t="s">
        <v>42</v>
      </c>
      <c r="B32" s="394" t="s">
        <v>43</v>
      </c>
      <c r="C32" s="69" t="s">
        <v>23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6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>
        <f t="shared" si="0"/>
        <v>0</v>
      </c>
      <c r="AO32" s="1">
        <f t="shared" si="1"/>
        <v>0</v>
      </c>
      <c r="AP32" s="1">
        <f t="shared" si="2"/>
        <v>0</v>
      </c>
      <c r="AQ32" s="44" t="s">
        <v>23</v>
      </c>
      <c r="AR32" s="394" t="s">
        <v>43</v>
      </c>
      <c r="AS32" s="45" t="s">
        <v>42</v>
      </c>
      <c r="AT32" s="22"/>
    </row>
    <row r="33" spans="1:46" ht="18.75">
      <c r="A33" s="46" t="s">
        <v>44</v>
      </c>
      <c r="B33" s="395"/>
      <c r="C33" s="70" t="s">
        <v>24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7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>
        <f t="shared" si="0"/>
        <v>0</v>
      </c>
      <c r="AO33" s="2">
        <f t="shared" si="1"/>
        <v>0</v>
      </c>
      <c r="AP33" s="2">
        <f t="shared" si="2"/>
        <v>0</v>
      </c>
      <c r="AQ33" s="48" t="s">
        <v>24</v>
      </c>
      <c r="AR33" s="395"/>
      <c r="AS33" s="45" t="s">
        <v>44</v>
      </c>
      <c r="AT33" s="22"/>
    </row>
    <row r="34" spans="1:46" ht="18.75">
      <c r="A34" s="46" t="s">
        <v>25</v>
      </c>
      <c r="B34" s="394" t="s">
        <v>45</v>
      </c>
      <c r="C34" s="69" t="s">
        <v>23</v>
      </c>
      <c r="D34" s="1">
        <v>4</v>
      </c>
      <c r="E34" s="1">
        <v>-0.07</v>
      </c>
      <c r="F34" s="1">
        <v>-28.875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>
        <v>1</v>
      </c>
      <c r="W34" s="1">
        <v>0.1371</v>
      </c>
      <c r="X34" s="6">
        <v>124.234</v>
      </c>
      <c r="Y34" s="1">
        <v>34</v>
      </c>
      <c r="Z34" s="1">
        <v>4.6725</v>
      </c>
      <c r="AA34" s="1">
        <v>4656.234</v>
      </c>
      <c r="AB34" s="1">
        <v>9</v>
      </c>
      <c r="AC34" s="1">
        <v>3.0943</v>
      </c>
      <c r="AD34" s="1">
        <v>1511.777</v>
      </c>
      <c r="AE34" s="1">
        <v>82</v>
      </c>
      <c r="AF34" s="1">
        <v>52.94145</v>
      </c>
      <c r="AG34" s="1">
        <v>18245.455</v>
      </c>
      <c r="AH34" s="1">
        <v>108</v>
      </c>
      <c r="AI34" s="1">
        <v>98.34555</v>
      </c>
      <c r="AJ34" s="1">
        <v>37263.129</v>
      </c>
      <c r="AK34" s="1">
        <v>27</v>
      </c>
      <c r="AL34" s="1">
        <v>8.6485</v>
      </c>
      <c r="AM34" s="1">
        <v>2589.373</v>
      </c>
      <c r="AN34" s="1">
        <f t="shared" si="0"/>
        <v>265</v>
      </c>
      <c r="AO34" s="1">
        <f t="shared" si="1"/>
        <v>167.76940000000002</v>
      </c>
      <c r="AP34" s="1">
        <f t="shared" si="2"/>
        <v>64361.327000000005</v>
      </c>
      <c r="AQ34" s="44" t="s">
        <v>23</v>
      </c>
      <c r="AR34" s="394" t="s">
        <v>45</v>
      </c>
      <c r="AS34" s="45" t="s">
        <v>25</v>
      </c>
      <c r="AT34" s="22"/>
    </row>
    <row r="35" spans="1:46" ht="18.75">
      <c r="A35" s="50" t="s">
        <v>27</v>
      </c>
      <c r="B35" s="395"/>
      <c r="C35" s="70" t="s">
        <v>24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7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>
        <f t="shared" si="0"/>
        <v>0</v>
      </c>
      <c r="AO35" s="2">
        <f t="shared" si="1"/>
        <v>0</v>
      </c>
      <c r="AP35" s="2">
        <f t="shared" si="2"/>
        <v>0</v>
      </c>
      <c r="AQ35" s="51" t="s">
        <v>24</v>
      </c>
      <c r="AR35" s="395"/>
      <c r="AS35" s="52" t="s">
        <v>27</v>
      </c>
      <c r="AT35" s="22"/>
    </row>
    <row r="36" spans="1:46" ht="18.75">
      <c r="A36" s="46" t="s">
        <v>46</v>
      </c>
      <c r="B36" s="394" t="s">
        <v>47</v>
      </c>
      <c r="C36" s="69" t="s">
        <v>23</v>
      </c>
      <c r="D36" s="1"/>
      <c r="E36" s="1"/>
      <c r="F36" s="1"/>
      <c r="G36" s="1"/>
      <c r="H36" s="1"/>
      <c r="I36" s="1"/>
      <c r="J36" s="1"/>
      <c r="K36" s="1"/>
      <c r="L36" s="76"/>
      <c r="M36" s="75"/>
      <c r="N36" s="1"/>
      <c r="O36" s="1"/>
      <c r="P36" s="1"/>
      <c r="Q36" s="1"/>
      <c r="R36" s="1"/>
      <c r="S36" s="1"/>
      <c r="T36" s="1"/>
      <c r="U36" s="1"/>
      <c r="V36" s="1"/>
      <c r="W36" s="1"/>
      <c r="X36" s="6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>
        <f t="shared" si="0"/>
        <v>0</v>
      </c>
      <c r="AO36" s="1">
        <f t="shared" si="1"/>
        <v>0</v>
      </c>
      <c r="AP36" s="1">
        <f t="shared" si="2"/>
        <v>0</v>
      </c>
      <c r="AQ36" s="44" t="s">
        <v>23</v>
      </c>
      <c r="AR36" s="394" t="s">
        <v>47</v>
      </c>
      <c r="AS36" s="45" t="s">
        <v>46</v>
      </c>
      <c r="AT36" s="22"/>
    </row>
    <row r="37" spans="1:46" ht="18.75">
      <c r="A37" s="46" t="s">
        <v>25</v>
      </c>
      <c r="B37" s="395"/>
      <c r="C37" s="70" t="s">
        <v>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7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>
        <f t="shared" si="0"/>
        <v>0</v>
      </c>
      <c r="AO37" s="2">
        <f t="shared" si="1"/>
        <v>0</v>
      </c>
      <c r="AP37" s="2">
        <f t="shared" si="2"/>
        <v>0</v>
      </c>
      <c r="AQ37" s="48" t="s">
        <v>24</v>
      </c>
      <c r="AR37" s="395"/>
      <c r="AS37" s="45" t="s">
        <v>25</v>
      </c>
      <c r="AT37" s="22"/>
    </row>
    <row r="38" spans="1:46" ht="18.75">
      <c r="A38" s="46" t="s">
        <v>27</v>
      </c>
      <c r="B38" s="394" t="s">
        <v>48</v>
      </c>
      <c r="C38" s="69" t="s">
        <v>23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6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>
        <f t="shared" si="0"/>
        <v>0</v>
      </c>
      <c r="AO38" s="1">
        <f t="shared" si="1"/>
        <v>0</v>
      </c>
      <c r="AP38" s="1">
        <f t="shared" si="2"/>
        <v>0</v>
      </c>
      <c r="AQ38" s="44" t="s">
        <v>23</v>
      </c>
      <c r="AR38" s="394" t="s">
        <v>48</v>
      </c>
      <c r="AS38" s="45" t="s">
        <v>27</v>
      </c>
      <c r="AT38" s="22"/>
    </row>
    <row r="39" spans="1:46" ht="18.75">
      <c r="A39" s="50" t="s">
        <v>49</v>
      </c>
      <c r="B39" s="395"/>
      <c r="C39" s="70" t="s">
        <v>24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7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>
        <f t="shared" si="0"/>
        <v>0</v>
      </c>
      <c r="AO39" s="2">
        <f t="shared" si="1"/>
        <v>0</v>
      </c>
      <c r="AP39" s="2">
        <f t="shared" si="2"/>
        <v>0</v>
      </c>
      <c r="AQ39" s="51" t="s">
        <v>24</v>
      </c>
      <c r="AR39" s="395"/>
      <c r="AS39" s="52" t="s">
        <v>49</v>
      </c>
      <c r="AT39" s="22"/>
    </row>
    <row r="40" spans="1:46" ht="18.75">
      <c r="A40" s="46"/>
      <c r="B40" s="394" t="s">
        <v>50</v>
      </c>
      <c r="C40" s="69" t="s">
        <v>23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6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>
        <f t="shared" si="0"/>
        <v>0</v>
      </c>
      <c r="AO40" s="1">
        <f t="shared" si="1"/>
        <v>0</v>
      </c>
      <c r="AP40" s="1">
        <f t="shared" si="2"/>
        <v>0</v>
      </c>
      <c r="AQ40" s="44" t="s">
        <v>23</v>
      </c>
      <c r="AR40" s="394" t="s">
        <v>50</v>
      </c>
      <c r="AS40" s="45"/>
      <c r="AT40" s="22"/>
    </row>
    <row r="41" spans="1:46" ht="18.75">
      <c r="A41" s="46" t="s">
        <v>51</v>
      </c>
      <c r="B41" s="395"/>
      <c r="C41" s="70" t="s">
        <v>24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7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>
        <f t="shared" si="0"/>
        <v>0</v>
      </c>
      <c r="AO41" s="2">
        <f t="shared" si="1"/>
        <v>0</v>
      </c>
      <c r="AP41" s="2">
        <f t="shared" si="2"/>
        <v>0</v>
      </c>
      <c r="AQ41" s="48" t="s">
        <v>24</v>
      </c>
      <c r="AR41" s="395"/>
      <c r="AS41" s="45" t="s">
        <v>51</v>
      </c>
      <c r="AT41" s="22"/>
    </row>
    <row r="42" spans="1:46" ht="18.75">
      <c r="A42" s="46"/>
      <c r="B42" s="394" t="s">
        <v>52</v>
      </c>
      <c r="C42" s="69" t="s">
        <v>23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6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>
        <f t="shared" si="0"/>
        <v>0</v>
      </c>
      <c r="AO42" s="1">
        <f t="shared" si="1"/>
        <v>0</v>
      </c>
      <c r="AP42" s="1">
        <f t="shared" si="2"/>
        <v>0</v>
      </c>
      <c r="AQ42" s="44" t="s">
        <v>23</v>
      </c>
      <c r="AR42" s="394" t="s">
        <v>52</v>
      </c>
      <c r="AS42" s="45"/>
      <c r="AT42" s="22"/>
    </row>
    <row r="43" spans="1:46" ht="18.75">
      <c r="A43" s="46" t="s">
        <v>53</v>
      </c>
      <c r="B43" s="395"/>
      <c r="C43" s="70" t="s">
        <v>24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7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>
        <f t="shared" si="0"/>
        <v>0</v>
      </c>
      <c r="AO43" s="2">
        <f t="shared" si="1"/>
        <v>0</v>
      </c>
      <c r="AP43" s="2">
        <f t="shared" si="2"/>
        <v>0</v>
      </c>
      <c r="AQ43" s="44" t="s">
        <v>24</v>
      </c>
      <c r="AR43" s="395"/>
      <c r="AS43" s="45" t="s">
        <v>53</v>
      </c>
      <c r="AT43" s="22"/>
    </row>
    <row r="44" spans="1:46" ht="18.75">
      <c r="A44" s="46"/>
      <c r="B44" s="394" t="s">
        <v>54</v>
      </c>
      <c r="C44" s="69" t="s">
        <v>23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6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>
        <f t="shared" si="0"/>
        <v>0</v>
      </c>
      <c r="AO44" s="1">
        <f t="shared" si="1"/>
        <v>0</v>
      </c>
      <c r="AP44" s="1">
        <f t="shared" si="2"/>
        <v>0</v>
      </c>
      <c r="AQ44" s="54" t="s">
        <v>23</v>
      </c>
      <c r="AR44" s="394" t="s">
        <v>54</v>
      </c>
      <c r="AS44" s="45"/>
      <c r="AT44" s="22"/>
    </row>
    <row r="45" spans="1:46" ht="18.75">
      <c r="A45" s="46" t="s">
        <v>27</v>
      </c>
      <c r="B45" s="395"/>
      <c r="C45" s="70" t="s">
        <v>24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7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>
        <f t="shared" si="0"/>
        <v>0</v>
      </c>
      <c r="AO45" s="2">
        <f t="shared" si="1"/>
        <v>0</v>
      </c>
      <c r="AP45" s="2">
        <f t="shared" si="2"/>
        <v>0</v>
      </c>
      <c r="AQ45" s="48" t="s">
        <v>24</v>
      </c>
      <c r="AR45" s="395"/>
      <c r="AS45" s="55" t="s">
        <v>27</v>
      </c>
      <c r="AT45" s="22"/>
    </row>
    <row r="46" spans="1:46" ht="18.75">
      <c r="A46" s="46"/>
      <c r="B46" s="394" t="s">
        <v>55</v>
      </c>
      <c r="C46" s="69" t="s">
        <v>23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6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>
        <f t="shared" si="0"/>
        <v>0</v>
      </c>
      <c r="AO46" s="1">
        <f t="shared" si="1"/>
        <v>0</v>
      </c>
      <c r="AP46" s="1">
        <f t="shared" si="2"/>
        <v>0</v>
      </c>
      <c r="AQ46" s="44" t="s">
        <v>23</v>
      </c>
      <c r="AR46" s="394" t="s">
        <v>55</v>
      </c>
      <c r="AS46" s="55"/>
      <c r="AT46" s="22"/>
    </row>
    <row r="47" spans="1:46" ht="18.75">
      <c r="A47" s="50"/>
      <c r="B47" s="395"/>
      <c r="C47" s="70" t="s">
        <v>24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7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>
        <f t="shared" si="0"/>
        <v>0</v>
      </c>
      <c r="AO47" s="2">
        <f t="shared" si="1"/>
        <v>0</v>
      </c>
      <c r="AP47" s="2">
        <f t="shared" si="2"/>
        <v>0</v>
      </c>
      <c r="AQ47" s="51" t="s">
        <v>24</v>
      </c>
      <c r="AR47" s="395"/>
      <c r="AS47" s="56"/>
      <c r="AT47" s="22"/>
    </row>
    <row r="48" spans="1:46" ht="18.75">
      <c r="A48" s="46"/>
      <c r="B48" s="394" t="s">
        <v>56</v>
      </c>
      <c r="C48" s="69" t="s">
        <v>23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6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>
        <f t="shared" si="0"/>
        <v>0</v>
      </c>
      <c r="AO48" s="1">
        <f t="shared" si="1"/>
        <v>0</v>
      </c>
      <c r="AP48" s="1">
        <f t="shared" si="2"/>
        <v>0</v>
      </c>
      <c r="AQ48" s="44" t="s">
        <v>23</v>
      </c>
      <c r="AR48" s="394" t="s">
        <v>56</v>
      </c>
      <c r="AS48" s="55"/>
      <c r="AT48" s="22"/>
    </row>
    <row r="49" spans="1:46" ht="18.75">
      <c r="A49" s="46" t="s">
        <v>57</v>
      </c>
      <c r="B49" s="395"/>
      <c r="C49" s="70" t="s">
        <v>24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7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>
        <f t="shared" si="0"/>
        <v>0</v>
      </c>
      <c r="AO49" s="2">
        <f t="shared" si="1"/>
        <v>0</v>
      </c>
      <c r="AP49" s="2">
        <f t="shared" si="2"/>
        <v>0</v>
      </c>
      <c r="AQ49" s="48" t="s">
        <v>24</v>
      </c>
      <c r="AR49" s="395"/>
      <c r="AS49" s="55" t="s">
        <v>57</v>
      </c>
      <c r="AT49" s="22"/>
    </row>
    <row r="50" spans="1:46" ht="18.75">
      <c r="A50" s="46"/>
      <c r="B50" s="394" t="s">
        <v>58</v>
      </c>
      <c r="C50" s="69" t="s">
        <v>23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6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>
        <f t="shared" si="0"/>
        <v>0</v>
      </c>
      <c r="AO50" s="1">
        <f t="shared" si="1"/>
        <v>0</v>
      </c>
      <c r="AP50" s="1">
        <f t="shared" si="2"/>
        <v>0</v>
      </c>
      <c r="AQ50" s="44" t="s">
        <v>23</v>
      </c>
      <c r="AR50" s="394" t="s">
        <v>58</v>
      </c>
      <c r="AS50" s="53"/>
      <c r="AT50" s="22"/>
    </row>
    <row r="51" spans="1:46" ht="18.75">
      <c r="A51" s="46"/>
      <c r="B51" s="395"/>
      <c r="C51" s="70" t="s">
        <v>24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7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>
        <f t="shared" si="0"/>
        <v>0</v>
      </c>
      <c r="AO51" s="2">
        <f t="shared" si="1"/>
        <v>0</v>
      </c>
      <c r="AP51" s="2">
        <f t="shared" si="2"/>
        <v>0</v>
      </c>
      <c r="AQ51" s="48" t="s">
        <v>24</v>
      </c>
      <c r="AR51" s="395"/>
      <c r="AS51" s="55"/>
      <c r="AT51" s="22"/>
    </row>
    <row r="52" spans="1:46" ht="18.75">
      <c r="A52" s="46"/>
      <c r="B52" s="394" t="s">
        <v>59</v>
      </c>
      <c r="C52" s="69" t="s">
        <v>23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47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>
        <f t="shared" si="0"/>
        <v>0</v>
      </c>
      <c r="AO52" s="1">
        <f t="shared" si="1"/>
        <v>0</v>
      </c>
      <c r="AP52" s="1">
        <f t="shared" si="2"/>
        <v>0</v>
      </c>
      <c r="AQ52" s="44" t="s">
        <v>23</v>
      </c>
      <c r="AR52" s="394" t="s">
        <v>59</v>
      </c>
      <c r="AS52" s="55"/>
      <c r="AT52" s="22"/>
    </row>
    <row r="53" spans="1:46" ht="18.75">
      <c r="A53" s="46" t="s">
        <v>27</v>
      </c>
      <c r="B53" s="395"/>
      <c r="C53" s="70" t="s">
        <v>24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7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>
        <f t="shared" si="0"/>
        <v>0</v>
      </c>
      <c r="AO53" s="2">
        <f t="shared" si="1"/>
        <v>0</v>
      </c>
      <c r="AP53" s="2">
        <f t="shared" si="2"/>
        <v>0</v>
      </c>
      <c r="AQ53" s="48" t="s">
        <v>24</v>
      </c>
      <c r="AR53" s="395"/>
      <c r="AS53" s="55" t="s">
        <v>27</v>
      </c>
      <c r="AT53" s="22"/>
    </row>
    <row r="54" spans="1:46" ht="18.75">
      <c r="A54" s="46"/>
      <c r="B54" s="394" t="s">
        <v>60</v>
      </c>
      <c r="C54" s="69" t="s">
        <v>23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6">
        <v>2</v>
      </c>
      <c r="Z54" s="1">
        <v>0.0117</v>
      </c>
      <c r="AA54" s="1">
        <v>25.043</v>
      </c>
      <c r="AB54" s="1">
        <v>9</v>
      </c>
      <c r="AC54" s="1">
        <v>0.0491</v>
      </c>
      <c r="AD54" s="1">
        <v>103.207</v>
      </c>
      <c r="AE54" s="1">
        <v>16</v>
      </c>
      <c r="AF54" s="1">
        <v>0.1201</v>
      </c>
      <c r="AG54" s="1">
        <v>248.793</v>
      </c>
      <c r="AH54" s="1">
        <v>9</v>
      </c>
      <c r="AI54" s="1">
        <v>0.0496</v>
      </c>
      <c r="AJ54" s="1">
        <v>72.224</v>
      </c>
      <c r="AK54" s="1">
        <v>2</v>
      </c>
      <c r="AL54" s="1">
        <v>0.0143</v>
      </c>
      <c r="AM54" s="1">
        <v>13.178</v>
      </c>
      <c r="AN54" s="1">
        <f t="shared" si="0"/>
        <v>38</v>
      </c>
      <c r="AO54" s="1">
        <f t="shared" si="1"/>
        <v>0.24480000000000002</v>
      </c>
      <c r="AP54" s="1">
        <f t="shared" si="2"/>
        <v>462.445</v>
      </c>
      <c r="AQ54" s="44" t="s">
        <v>23</v>
      </c>
      <c r="AR54" s="394" t="s">
        <v>60</v>
      </c>
      <c r="AS54" s="45"/>
      <c r="AT54" s="22"/>
    </row>
    <row r="55" spans="1:46" ht="18.75">
      <c r="A55" s="50"/>
      <c r="B55" s="395"/>
      <c r="C55" s="70" t="s">
        <v>24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7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>
        <f t="shared" si="0"/>
        <v>0</v>
      </c>
      <c r="AO55" s="2">
        <f t="shared" si="1"/>
        <v>0</v>
      </c>
      <c r="AP55" s="2">
        <f t="shared" si="2"/>
        <v>0</v>
      </c>
      <c r="AQ55" s="51" t="s">
        <v>24</v>
      </c>
      <c r="AR55" s="395"/>
      <c r="AS55" s="52"/>
      <c r="AT55" s="22"/>
    </row>
    <row r="56" spans="1:46" ht="18.75">
      <c r="A56" s="403" t="s">
        <v>109</v>
      </c>
      <c r="B56" s="404" t="s">
        <v>61</v>
      </c>
      <c r="C56" s="69" t="s">
        <v>23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6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>
        <f t="shared" si="0"/>
        <v>0</v>
      </c>
      <c r="AO56" s="1">
        <f t="shared" si="1"/>
        <v>0</v>
      </c>
      <c r="AP56" s="1">
        <f t="shared" si="2"/>
        <v>0</v>
      </c>
      <c r="AQ56" s="57" t="s">
        <v>23</v>
      </c>
      <c r="AR56" s="409" t="s">
        <v>101</v>
      </c>
      <c r="AS56" s="410" t="s">
        <v>0</v>
      </c>
      <c r="AT56" s="22"/>
    </row>
    <row r="57" spans="1:46" ht="18.75">
      <c r="A57" s="405"/>
      <c r="B57" s="406"/>
      <c r="C57" s="70" t="s">
        <v>24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31"/>
      <c r="Y57" s="7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>
        <f t="shared" si="0"/>
        <v>0</v>
      </c>
      <c r="AO57" s="2">
        <f t="shared" si="1"/>
        <v>0</v>
      </c>
      <c r="AP57" s="2">
        <f t="shared" si="2"/>
        <v>0</v>
      </c>
      <c r="AQ57" s="58" t="s">
        <v>24</v>
      </c>
      <c r="AR57" s="411"/>
      <c r="AS57" s="412"/>
      <c r="AT57" s="22"/>
    </row>
    <row r="58" spans="1:46" ht="18.75">
      <c r="A58" s="23" t="s">
        <v>0</v>
      </c>
      <c r="C58" s="71" t="s">
        <v>23</v>
      </c>
      <c r="D58" s="1">
        <v>6</v>
      </c>
      <c r="E58" s="13">
        <v>0.168</v>
      </c>
      <c r="F58" s="1">
        <v>52.92</v>
      </c>
      <c r="G58" s="1">
        <v>7</v>
      </c>
      <c r="H58" s="13">
        <v>0.184</v>
      </c>
      <c r="I58" s="1">
        <v>57.96</v>
      </c>
      <c r="J58" s="1">
        <v>2</v>
      </c>
      <c r="K58" s="13">
        <v>0.0845</v>
      </c>
      <c r="L58" s="1">
        <v>23.39</v>
      </c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94"/>
      <c r="Z58" s="14"/>
      <c r="AA58" s="14"/>
      <c r="AB58" s="14"/>
      <c r="AC58" s="14"/>
      <c r="AD58" s="14"/>
      <c r="AE58" s="14">
        <v>120</v>
      </c>
      <c r="AF58" s="14">
        <v>17.3772</v>
      </c>
      <c r="AG58" s="14">
        <v>4952.216</v>
      </c>
      <c r="AH58" s="14">
        <v>136</v>
      </c>
      <c r="AI58" s="14">
        <v>17.77</v>
      </c>
      <c r="AJ58" s="14">
        <v>5316.449</v>
      </c>
      <c r="AK58" s="14">
        <v>4</v>
      </c>
      <c r="AL58" s="14">
        <v>0.039</v>
      </c>
      <c r="AM58" s="14">
        <v>13.43</v>
      </c>
      <c r="AN58" s="3">
        <f t="shared" si="0"/>
        <v>275</v>
      </c>
      <c r="AO58" s="3">
        <f t="shared" si="1"/>
        <v>35.622699999999995</v>
      </c>
      <c r="AP58" s="3">
        <f>+F58+I58+L58+O58+R58+U58+X58+AA58+AD58+AG58+AJ58+AM58</f>
        <v>10416.365000000002</v>
      </c>
      <c r="AQ58" s="59" t="s">
        <v>23</v>
      </c>
      <c r="AR58" s="60"/>
      <c r="AS58" s="45" t="s">
        <v>0</v>
      </c>
      <c r="AT58" s="22"/>
    </row>
    <row r="59" spans="1:46" ht="18.75">
      <c r="A59" s="401" t="s">
        <v>62</v>
      </c>
      <c r="B59" s="402"/>
      <c r="C59" s="69" t="s">
        <v>63</v>
      </c>
      <c r="D59" s="1"/>
      <c r="E59" s="13"/>
      <c r="F59" s="1"/>
      <c r="G59" s="1"/>
      <c r="H59" s="13"/>
      <c r="I59" s="1"/>
      <c r="J59" s="1"/>
      <c r="K59" s="13"/>
      <c r="L59" s="1"/>
      <c r="M59" s="1"/>
      <c r="N59" s="13"/>
      <c r="O59" s="1"/>
      <c r="P59" s="1"/>
      <c r="Q59" s="13"/>
      <c r="R59" s="1"/>
      <c r="S59" s="1"/>
      <c r="T59" s="13"/>
      <c r="U59" s="1"/>
      <c r="V59" s="1"/>
      <c r="W59" s="13"/>
      <c r="X59" s="1"/>
      <c r="Y59" s="6"/>
      <c r="Z59" s="1"/>
      <c r="AA59" s="1"/>
      <c r="AB59" s="1"/>
      <c r="AC59" s="1"/>
      <c r="AD59" s="1"/>
      <c r="AE59" s="1"/>
      <c r="AF59" s="1"/>
      <c r="AG59" s="1"/>
      <c r="AH59" s="1"/>
      <c r="AI59" s="13"/>
      <c r="AJ59" s="1"/>
      <c r="AK59" s="1"/>
      <c r="AL59" s="13"/>
      <c r="AM59" s="1"/>
      <c r="AN59" s="1">
        <f t="shared" si="0"/>
        <v>0</v>
      </c>
      <c r="AO59" s="1">
        <f t="shared" si="1"/>
        <v>0</v>
      </c>
      <c r="AP59" s="1">
        <f>+F59+I59+L59+O59+R59+U59+X59+AA59+AD59+AG59+AJ59+AM59</f>
        <v>0</v>
      </c>
      <c r="AQ59" s="59" t="s">
        <v>63</v>
      </c>
      <c r="AR59" s="407" t="s">
        <v>62</v>
      </c>
      <c r="AS59" s="408"/>
      <c r="AT59" s="22"/>
    </row>
    <row r="60" spans="1:46" ht="18.75">
      <c r="A60" s="36"/>
      <c r="B60" s="37"/>
      <c r="C60" s="70" t="s">
        <v>24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7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>
        <f t="shared" si="0"/>
        <v>0</v>
      </c>
      <c r="AO60" s="2">
        <f t="shared" si="1"/>
        <v>0</v>
      </c>
      <c r="AP60" s="2">
        <f t="shared" si="2"/>
        <v>0</v>
      </c>
      <c r="AQ60" s="58" t="s">
        <v>24</v>
      </c>
      <c r="AR60" s="37"/>
      <c r="AS60" s="52"/>
      <c r="AT60" s="22"/>
    </row>
    <row r="61" spans="1:46" ht="18.75">
      <c r="A61" s="23" t="s">
        <v>0</v>
      </c>
      <c r="C61" s="71" t="s">
        <v>23</v>
      </c>
      <c r="D61" s="3">
        <f aca="true" t="shared" si="3" ref="D61:AM61">+D6+D8+D10+D12+D14+D16+D18+D20+D22+D24+D26+D28+D30+D32+D34+D36+D38+D40+D42+D44+D46+D48+D50+D52+D54+D56+D58</f>
        <v>163</v>
      </c>
      <c r="E61" s="3">
        <f t="shared" si="3"/>
        <v>27.7074</v>
      </c>
      <c r="F61" s="3">
        <f t="shared" si="3"/>
        <v>10555.458</v>
      </c>
      <c r="G61" s="3">
        <f t="shared" si="3"/>
        <v>199</v>
      </c>
      <c r="H61" s="3">
        <f t="shared" si="3"/>
        <v>25.635810000000003</v>
      </c>
      <c r="I61" s="3">
        <f t="shared" si="3"/>
        <v>14038.817</v>
      </c>
      <c r="J61" s="3">
        <f t="shared" si="3"/>
        <v>85</v>
      </c>
      <c r="K61" s="3">
        <f t="shared" si="3"/>
        <v>5.790800000000001</v>
      </c>
      <c r="L61" s="3">
        <f t="shared" si="3"/>
        <v>2196.984</v>
      </c>
      <c r="M61" s="3">
        <f t="shared" si="3"/>
        <v>0</v>
      </c>
      <c r="N61" s="3">
        <f t="shared" si="3"/>
        <v>0</v>
      </c>
      <c r="O61" s="3">
        <f t="shared" si="3"/>
        <v>0</v>
      </c>
      <c r="P61" s="3">
        <f t="shared" si="3"/>
        <v>3</v>
      </c>
      <c r="Q61" s="3">
        <f t="shared" si="3"/>
        <v>0.0153</v>
      </c>
      <c r="R61" s="3">
        <f t="shared" si="3"/>
        <v>49.178</v>
      </c>
      <c r="S61" s="3">
        <f t="shared" si="3"/>
        <v>3</v>
      </c>
      <c r="T61" s="3">
        <f t="shared" si="3"/>
        <v>0.5208</v>
      </c>
      <c r="U61" s="3">
        <f t="shared" si="3"/>
        <v>336.754</v>
      </c>
      <c r="V61" s="3">
        <f t="shared" si="3"/>
        <v>60</v>
      </c>
      <c r="W61" s="3">
        <f t="shared" si="3"/>
        <v>8.6312</v>
      </c>
      <c r="X61" s="120">
        <f t="shared" si="3"/>
        <v>5957.948</v>
      </c>
      <c r="Y61" s="5">
        <f t="shared" si="3"/>
        <v>119</v>
      </c>
      <c r="Z61" s="3">
        <f t="shared" si="3"/>
        <v>19.6197</v>
      </c>
      <c r="AA61" s="3">
        <f t="shared" si="3"/>
        <v>19403.399</v>
      </c>
      <c r="AB61" s="3">
        <f t="shared" si="3"/>
        <v>76</v>
      </c>
      <c r="AC61" s="3">
        <f t="shared" si="3"/>
        <v>6.6817</v>
      </c>
      <c r="AD61" s="3">
        <f t="shared" si="3"/>
        <v>7743.1900000000005</v>
      </c>
      <c r="AE61" s="3">
        <f t="shared" si="3"/>
        <v>299</v>
      </c>
      <c r="AF61" s="3">
        <f t="shared" si="3"/>
        <v>83.15405</v>
      </c>
      <c r="AG61" s="3">
        <f t="shared" si="3"/>
        <v>35191.53600000001</v>
      </c>
      <c r="AH61" s="3">
        <f t="shared" si="3"/>
        <v>333</v>
      </c>
      <c r="AI61" s="3">
        <f t="shared" si="3"/>
        <v>139.44025000000002</v>
      </c>
      <c r="AJ61" s="3">
        <f t="shared" si="3"/>
        <v>55387.767</v>
      </c>
      <c r="AK61" s="3">
        <f t="shared" si="3"/>
        <v>116</v>
      </c>
      <c r="AL61" s="3">
        <f t="shared" si="3"/>
        <v>38.216499999999996</v>
      </c>
      <c r="AM61" s="3">
        <f t="shared" si="3"/>
        <v>17746.364</v>
      </c>
      <c r="AN61" s="3">
        <f t="shared" si="0"/>
        <v>1456</v>
      </c>
      <c r="AO61" s="3">
        <f t="shared" si="1"/>
        <v>355.41351</v>
      </c>
      <c r="AP61" s="3">
        <f t="shared" si="2"/>
        <v>168607.39500000002</v>
      </c>
      <c r="AQ61" s="59" t="s">
        <v>23</v>
      </c>
      <c r="AR61" s="61"/>
      <c r="AS61" s="45" t="s">
        <v>0</v>
      </c>
      <c r="AT61" s="22"/>
    </row>
    <row r="62" spans="1:46" ht="18.75">
      <c r="A62" s="413" t="s">
        <v>102</v>
      </c>
      <c r="B62" s="414" t="s">
        <v>64</v>
      </c>
      <c r="C62" s="69" t="s">
        <v>63</v>
      </c>
      <c r="D62" s="1">
        <f>D59</f>
        <v>0</v>
      </c>
      <c r="E62" s="1">
        <f>E59</f>
        <v>0</v>
      </c>
      <c r="F62" s="1">
        <f>F59</f>
        <v>0</v>
      </c>
      <c r="G62" s="1">
        <f>G59</f>
        <v>0</v>
      </c>
      <c r="H62" s="1">
        <f>+H59</f>
        <v>0</v>
      </c>
      <c r="I62" s="1">
        <f>+I59</f>
        <v>0</v>
      </c>
      <c r="J62" s="1">
        <f>+J59</f>
        <v>0</v>
      </c>
      <c r="K62" s="1">
        <f>+K59</f>
        <v>0</v>
      </c>
      <c r="L62" s="1">
        <f>+L59</f>
        <v>0</v>
      </c>
      <c r="M62" s="1">
        <f>M59</f>
        <v>0</v>
      </c>
      <c r="N62" s="1">
        <f>N59</f>
        <v>0</v>
      </c>
      <c r="O62" s="1">
        <f>O59</f>
        <v>0</v>
      </c>
      <c r="P62" s="1">
        <f aca="true" t="shared" si="4" ref="P62:AM62">P59</f>
        <v>0</v>
      </c>
      <c r="Q62" s="1">
        <f t="shared" si="4"/>
        <v>0</v>
      </c>
      <c r="R62" s="1">
        <f t="shared" si="4"/>
        <v>0</v>
      </c>
      <c r="S62" s="1">
        <f t="shared" si="4"/>
        <v>0</v>
      </c>
      <c r="T62" s="1">
        <f t="shared" si="4"/>
        <v>0</v>
      </c>
      <c r="U62" s="1">
        <f t="shared" si="4"/>
        <v>0</v>
      </c>
      <c r="V62" s="1">
        <f t="shared" si="4"/>
        <v>0</v>
      </c>
      <c r="W62" s="1">
        <f t="shared" si="4"/>
        <v>0</v>
      </c>
      <c r="X62" s="79">
        <f t="shared" si="4"/>
        <v>0</v>
      </c>
      <c r="Y62" s="75">
        <f t="shared" si="4"/>
        <v>0</v>
      </c>
      <c r="Z62" s="1">
        <f t="shared" si="4"/>
        <v>0</v>
      </c>
      <c r="AA62" s="1">
        <f t="shared" si="4"/>
        <v>0</v>
      </c>
      <c r="AB62" s="1">
        <f t="shared" si="4"/>
        <v>0</v>
      </c>
      <c r="AC62" s="1">
        <f t="shared" si="4"/>
        <v>0</v>
      </c>
      <c r="AD62" s="1">
        <f t="shared" si="4"/>
        <v>0</v>
      </c>
      <c r="AE62" s="1">
        <f t="shared" si="4"/>
        <v>0</v>
      </c>
      <c r="AF62" s="1">
        <f t="shared" si="4"/>
        <v>0</v>
      </c>
      <c r="AG62" s="1">
        <f t="shared" si="4"/>
        <v>0</v>
      </c>
      <c r="AH62" s="1">
        <f t="shared" si="4"/>
        <v>0</v>
      </c>
      <c r="AI62" s="1">
        <f t="shared" si="4"/>
        <v>0</v>
      </c>
      <c r="AJ62" s="1">
        <f t="shared" si="4"/>
        <v>0</v>
      </c>
      <c r="AK62" s="1">
        <f t="shared" si="4"/>
        <v>0</v>
      </c>
      <c r="AL62" s="1">
        <f t="shared" si="4"/>
        <v>0</v>
      </c>
      <c r="AM62" s="1">
        <f t="shared" si="4"/>
        <v>0</v>
      </c>
      <c r="AN62" s="1">
        <f t="shared" si="0"/>
        <v>0</v>
      </c>
      <c r="AO62" s="1">
        <f t="shared" si="1"/>
        <v>0</v>
      </c>
      <c r="AP62" s="1">
        <f t="shared" si="2"/>
        <v>0</v>
      </c>
      <c r="AQ62" s="59" t="s">
        <v>63</v>
      </c>
      <c r="AR62" s="399" t="s">
        <v>103</v>
      </c>
      <c r="AS62" s="400"/>
      <c r="AT62" s="22"/>
    </row>
    <row r="63" spans="1:46" ht="18.75">
      <c r="A63" s="36"/>
      <c r="B63" s="37"/>
      <c r="C63" s="70" t="s">
        <v>24</v>
      </c>
      <c r="D63" s="2">
        <f>D7+D9+D11+D13+D15+D17+D19+D21+D23+D25+D27+D29+D31+D33+D35+D37+D39+D41+D43+D45+D47+D49+D51+D53+D55+D57+D60</f>
        <v>0</v>
      </c>
      <c r="E63" s="2">
        <f aca="true" t="shared" si="5" ref="E63:AM63">E7+E9+E11+E13+E15+E17+E19+E21+E23+E25+E27+E29+E31+E33+E35+E37+E39+E41+E43+E45+E47+E49+E51+E53+E55+E57+E60</f>
        <v>0</v>
      </c>
      <c r="F63" s="2">
        <f t="shared" si="5"/>
        <v>0</v>
      </c>
      <c r="G63" s="2">
        <f t="shared" si="5"/>
        <v>0</v>
      </c>
      <c r="H63" s="2">
        <f t="shared" si="5"/>
        <v>0</v>
      </c>
      <c r="I63" s="2">
        <f t="shared" si="5"/>
        <v>0</v>
      </c>
      <c r="J63" s="2">
        <f t="shared" si="5"/>
        <v>0</v>
      </c>
      <c r="K63" s="2">
        <f t="shared" si="5"/>
        <v>0</v>
      </c>
      <c r="L63" s="2">
        <f t="shared" si="5"/>
        <v>0</v>
      </c>
      <c r="M63" s="2">
        <f t="shared" si="5"/>
        <v>0</v>
      </c>
      <c r="N63" s="2">
        <f t="shared" si="5"/>
        <v>0</v>
      </c>
      <c r="O63" s="2">
        <f t="shared" si="5"/>
        <v>0</v>
      </c>
      <c r="P63" s="2">
        <f t="shared" si="5"/>
        <v>0</v>
      </c>
      <c r="Q63" s="2">
        <f t="shared" si="5"/>
        <v>0</v>
      </c>
      <c r="R63" s="2">
        <f t="shared" si="5"/>
        <v>0</v>
      </c>
      <c r="S63" s="2">
        <f t="shared" si="5"/>
        <v>0</v>
      </c>
      <c r="T63" s="2">
        <f t="shared" si="5"/>
        <v>0</v>
      </c>
      <c r="U63" s="2">
        <f t="shared" si="5"/>
        <v>0</v>
      </c>
      <c r="V63" s="2">
        <f t="shared" si="5"/>
        <v>0</v>
      </c>
      <c r="W63" s="2">
        <f t="shared" si="5"/>
        <v>0</v>
      </c>
      <c r="X63" s="80">
        <f t="shared" si="5"/>
        <v>0</v>
      </c>
      <c r="Y63" s="77">
        <f t="shared" si="5"/>
        <v>0</v>
      </c>
      <c r="Z63" s="2">
        <f t="shared" si="5"/>
        <v>0</v>
      </c>
      <c r="AA63" s="2">
        <f t="shared" si="5"/>
        <v>0</v>
      </c>
      <c r="AB63" s="2">
        <f t="shared" si="5"/>
        <v>0</v>
      </c>
      <c r="AC63" s="2">
        <f t="shared" si="5"/>
        <v>0</v>
      </c>
      <c r="AD63" s="2">
        <f t="shared" si="5"/>
        <v>0</v>
      </c>
      <c r="AE63" s="2">
        <f t="shared" si="5"/>
        <v>0</v>
      </c>
      <c r="AF63" s="2">
        <f t="shared" si="5"/>
        <v>0</v>
      </c>
      <c r="AG63" s="2">
        <f t="shared" si="5"/>
        <v>0</v>
      </c>
      <c r="AH63" s="2">
        <f t="shared" si="5"/>
        <v>0</v>
      </c>
      <c r="AI63" s="2">
        <f t="shared" si="5"/>
        <v>0</v>
      </c>
      <c r="AJ63" s="2">
        <f t="shared" si="5"/>
        <v>0</v>
      </c>
      <c r="AK63" s="2">
        <f t="shared" si="5"/>
        <v>0</v>
      </c>
      <c r="AL63" s="2">
        <f t="shared" si="5"/>
        <v>0</v>
      </c>
      <c r="AM63" s="2">
        <f t="shared" si="5"/>
        <v>0</v>
      </c>
      <c r="AN63" s="8">
        <f t="shared" si="0"/>
        <v>0</v>
      </c>
      <c r="AO63" s="2">
        <f t="shared" si="1"/>
        <v>0</v>
      </c>
      <c r="AP63" s="2">
        <f t="shared" si="2"/>
        <v>0</v>
      </c>
      <c r="AQ63" s="58" t="s">
        <v>24</v>
      </c>
      <c r="AR63" s="40"/>
      <c r="AS63" s="52"/>
      <c r="AT63" s="22"/>
    </row>
    <row r="64" spans="1:46" ht="18.75">
      <c r="A64" s="46" t="s">
        <v>65</v>
      </c>
      <c r="B64" s="394" t="s">
        <v>66</v>
      </c>
      <c r="C64" s="69" t="s">
        <v>23</v>
      </c>
      <c r="D64" s="1"/>
      <c r="E64" s="1"/>
      <c r="F64" s="1"/>
      <c r="G64" s="1"/>
      <c r="H64" s="1"/>
      <c r="I64" s="1"/>
      <c r="J64" s="1">
        <v>3</v>
      </c>
      <c r="K64" s="1">
        <v>0.1456</v>
      </c>
      <c r="L64" s="1">
        <v>66.277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6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9">
        <f t="shared" si="0"/>
        <v>3</v>
      </c>
      <c r="AO64" s="9">
        <f t="shared" si="1"/>
        <v>0.1456</v>
      </c>
      <c r="AP64" s="1">
        <f t="shared" si="2"/>
        <v>66.277</v>
      </c>
      <c r="AQ64" s="44" t="s">
        <v>23</v>
      </c>
      <c r="AR64" s="394" t="s">
        <v>66</v>
      </c>
      <c r="AS64" s="62" t="s">
        <v>65</v>
      </c>
      <c r="AT64" s="22"/>
    </row>
    <row r="65" spans="1:46" ht="18.75">
      <c r="A65" s="46"/>
      <c r="B65" s="395"/>
      <c r="C65" s="70" t="s">
        <v>24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7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>
        <f t="shared" si="0"/>
        <v>0</v>
      </c>
      <c r="AO65" s="2">
        <f t="shared" si="1"/>
        <v>0</v>
      </c>
      <c r="AP65" s="2">
        <f t="shared" si="2"/>
        <v>0</v>
      </c>
      <c r="AQ65" s="48" t="s">
        <v>24</v>
      </c>
      <c r="AR65" s="395"/>
      <c r="AS65" s="45"/>
      <c r="AT65" s="22"/>
    </row>
    <row r="66" spans="1:46" ht="18.75">
      <c r="A66" s="46" t="s">
        <v>67</v>
      </c>
      <c r="B66" s="394" t="s">
        <v>68</v>
      </c>
      <c r="C66" s="69" t="s">
        <v>23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6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>
        <f t="shared" si="0"/>
        <v>0</v>
      </c>
      <c r="AO66" s="1">
        <f t="shared" si="1"/>
        <v>0</v>
      </c>
      <c r="AP66" s="1">
        <f t="shared" si="2"/>
        <v>0</v>
      </c>
      <c r="AQ66" s="44" t="s">
        <v>23</v>
      </c>
      <c r="AR66" s="394" t="s">
        <v>68</v>
      </c>
      <c r="AS66" s="45" t="s">
        <v>67</v>
      </c>
      <c r="AT66" s="22"/>
    </row>
    <row r="67" spans="1:46" ht="18.75">
      <c r="A67" s="50" t="s">
        <v>49</v>
      </c>
      <c r="B67" s="395"/>
      <c r="C67" s="70" t="s">
        <v>24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7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>
        <f t="shared" si="0"/>
        <v>0</v>
      </c>
      <c r="AO67" s="2">
        <f t="shared" si="1"/>
        <v>0</v>
      </c>
      <c r="AP67" s="2">
        <f t="shared" si="2"/>
        <v>0</v>
      </c>
      <c r="AQ67" s="51" t="s">
        <v>24</v>
      </c>
      <c r="AR67" s="395"/>
      <c r="AS67" s="52" t="s">
        <v>49</v>
      </c>
      <c r="AT67" s="22"/>
    </row>
    <row r="68" spans="1:46" s="171" customFormat="1" ht="18.75">
      <c r="A68" s="440" t="s">
        <v>110</v>
      </c>
      <c r="B68" s="441"/>
      <c r="C68" s="165" t="s">
        <v>23</v>
      </c>
      <c r="D68" s="166">
        <f>D61+D62+D64+D66</f>
        <v>163</v>
      </c>
      <c r="E68" s="166">
        <f>+E61+E64+E66</f>
        <v>27.7074</v>
      </c>
      <c r="F68" s="166">
        <f>F61+F62+F64+F66</f>
        <v>10555.458</v>
      </c>
      <c r="G68" s="166">
        <f>G61+G62+G64+G66</f>
        <v>199</v>
      </c>
      <c r="H68" s="166">
        <f>+H61+H64+H66</f>
        <v>25.635810000000003</v>
      </c>
      <c r="I68" s="166">
        <f>I61+I62+I64+I66</f>
        <v>14038.817</v>
      </c>
      <c r="J68" s="166">
        <f>J61+J62+J64+J66</f>
        <v>88</v>
      </c>
      <c r="K68" s="166">
        <f>+K61+K64+K66</f>
        <v>5.936400000000001</v>
      </c>
      <c r="L68" s="166">
        <f aca="true" t="shared" si="6" ref="L68:AM68">L61+L62+L64+L66</f>
        <v>2263.261</v>
      </c>
      <c r="M68" s="166">
        <f t="shared" si="6"/>
        <v>0</v>
      </c>
      <c r="N68" s="166">
        <f>+N61+N64+N66</f>
        <v>0</v>
      </c>
      <c r="O68" s="166">
        <f t="shared" si="6"/>
        <v>0</v>
      </c>
      <c r="P68" s="166">
        <f t="shared" si="6"/>
        <v>3</v>
      </c>
      <c r="Q68" s="166">
        <f>+Q61+Q64+Q66</f>
        <v>0.0153</v>
      </c>
      <c r="R68" s="166">
        <f t="shared" si="6"/>
        <v>49.178</v>
      </c>
      <c r="S68" s="166">
        <f t="shared" si="6"/>
        <v>3</v>
      </c>
      <c r="T68" s="166">
        <f>+T61+T64+T66</f>
        <v>0.5208</v>
      </c>
      <c r="U68" s="166">
        <f t="shared" si="6"/>
        <v>336.754</v>
      </c>
      <c r="V68" s="166">
        <f t="shared" si="6"/>
        <v>60</v>
      </c>
      <c r="W68" s="166">
        <f>+W61+W64+W66</f>
        <v>8.6312</v>
      </c>
      <c r="X68" s="166">
        <f t="shared" si="6"/>
        <v>5957.948</v>
      </c>
      <c r="Y68" s="167">
        <f t="shared" si="6"/>
        <v>119</v>
      </c>
      <c r="Z68" s="166">
        <f>+Z61+Z64+Z66</f>
        <v>19.6197</v>
      </c>
      <c r="AA68" s="166">
        <f t="shared" si="6"/>
        <v>19403.399</v>
      </c>
      <c r="AB68" s="166">
        <f t="shared" si="6"/>
        <v>76</v>
      </c>
      <c r="AC68" s="166">
        <f>+AC61+AC64+AC66</f>
        <v>6.6817</v>
      </c>
      <c r="AD68" s="166">
        <f t="shared" si="6"/>
        <v>7743.1900000000005</v>
      </c>
      <c r="AE68" s="166">
        <f t="shared" si="6"/>
        <v>299</v>
      </c>
      <c r="AF68" s="166">
        <f>+AF61+AF64+AF66</f>
        <v>83.15405</v>
      </c>
      <c r="AG68" s="166">
        <f t="shared" si="6"/>
        <v>35191.53600000001</v>
      </c>
      <c r="AH68" s="166">
        <f t="shared" si="6"/>
        <v>333</v>
      </c>
      <c r="AI68" s="166">
        <f>+AI61+AI64+AI66</f>
        <v>139.44025000000002</v>
      </c>
      <c r="AJ68" s="166">
        <f t="shared" si="6"/>
        <v>55387.767</v>
      </c>
      <c r="AK68" s="166">
        <f t="shared" si="6"/>
        <v>116</v>
      </c>
      <c r="AL68" s="166">
        <f>+AL61+AL64+AL66</f>
        <v>38.216499999999996</v>
      </c>
      <c r="AM68" s="166">
        <f t="shared" si="6"/>
        <v>17746.364</v>
      </c>
      <c r="AN68" s="168">
        <f>+AN61+AN64+AN66+AN62</f>
        <v>1459</v>
      </c>
      <c r="AO68" s="166">
        <f t="shared" si="1"/>
        <v>355.55911000000003</v>
      </c>
      <c r="AP68" s="166">
        <f t="shared" si="2"/>
        <v>168673.67200000002</v>
      </c>
      <c r="AQ68" s="169" t="s">
        <v>23</v>
      </c>
      <c r="AR68" s="433" t="s">
        <v>77</v>
      </c>
      <c r="AS68" s="434"/>
      <c r="AT68" s="170"/>
    </row>
    <row r="69" spans="1:46" s="171" customFormat="1" ht="18.75">
      <c r="A69" s="442"/>
      <c r="B69" s="443"/>
      <c r="C69" s="172" t="s">
        <v>24</v>
      </c>
      <c r="D69" s="173">
        <f>+D63+D65+D67</f>
        <v>0</v>
      </c>
      <c r="E69" s="173">
        <f>+E63+E65+E67</f>
        <v>0</v>
      </c>
      <c r="F69" s="173">
        <f>+F63+F65+F67</f>
        <v>0</v>
      </c>
      <c r="G69" s="173">
        <f>+G63+G65+G67</f>
        <v>0</v>
      </c>
      <c r="H69" s="173">
        <f aca="true" t="shared" si="7" ref="H69:O69">+H63+H65+H67</f>
        <v>0</v>
      </c>
      <c r="I69" s="173">
        <f t="shared" si="7"/>
        <v>0</v>
      </c>
      <c r="J69" s="173">
        <f t="shared" si="7"/>
        <v>0</v>
      </c>
      <c r="K69" s="173">
        <f t="shared" si="7"/>
        <v>0</v>
      </c>
      <c r="L69" s="173">
        <f t="shared" si="7"/>
        <v>0</v>
      </c>
      <c r="M69" s="173">
        <f t="shared" si="7"/>
        <v>0</v>
      </c>
      <c r="N69" s="173">
        <f t="shared" si="7"/>
        <v>0</v>
      </c>
      <c r="O69" s="173">
        <f t="shared" si="7"/>
        <v>0</v>
      </c>
      <c r="P69" s="173">
        <f aca="true" t="shared" si="8" ref="P69:AN69">+P63+P65+P67</f>
        <v>0</v>
      </c>
      <c r="Q69" s="173">
        <f t="shared" si="8"/>
        <v>0</v>
      </c>
      <c r="R69" s="173">
        <f t="shared" si="8"/>
        <v>0</v>
      </c>
      <c r="S69" s="173">
        <f t="shared" si="8"/>
        <v>0</v>
      </c>
      <c r="T69" s="173">
        <f t="shared" si="8"/>
        <v>0</v>
      </c>
      <c r="U69" s="173">
        <f t="shared" si="8"/>
        <v>0</v>
      </c>
      <c r="V69" s="173">
        <f t="shared" si="8"/>
        <v>0</v>
      </c>
      <c r="W69" s="173">
        <f t="shared" si="8"/>
        <v>0</v>
      </c>
      <c r="X69" s="173">
        <f t="shared" si="8"/>
        <v>0</v>
      </c>
      <c r="Y69" s="174">
        <f t="shared" si="8"/>
        <v>0</v>
      </c>
      <c r="Z69" s="173">
        <f t="shared" si="8"/>
        <v>0</v>
      </c>
      <c r="AA69" s="173">
        <f t="shared" si="8"/>
        <v>0</v>
      </c>
      <c r="AB69" s="173">
        <f t="shared" si="8"/>
        <v>0</v>
      </c>
      <c r="AC69" s="173">
        <f t="shared" si="8"/>
        <v>0</v>
      </c>
      <c r="AD69" s="173">
        <f t="shared" si="8"/>
        <v>0</v>
      </c>
      <c r="AE69" s="173">
        <f t="shared" si="8"/>
        <v>0</v>
      </c>
      <c r="AF69" s="173">
        <f t="shared" si="8"/>
        <v>0</v>
      </c>
      <c r="AG69" s="173">
        <f t="shared" si="8"/>
        <v>0</v>
      </c>
      <c r="AH69" s="173">
        <f t="shared" si="8"/>
        <v>0</v>
      </c>
      <c r="AI69" s="173">
        <f t="shared" si="8"/>
        <v>0</v>
      </c>
      <c r="AJ69" s="173">
        <f t="shared" si="8"/>
        <v>0</v>
      </c>
      <c r="AK69" s="173">
        <f t="shared" si="8"/>
        <v>0</v>
      </c>
      <c r="AL69" s="173">
        <f t="shared" si="8"/>
        <v>0</v>
      </c>
      <c r="AM69" s="173">
        <f t="shared" si="8"/>
        <v>0</v>
      </c>
      <c r="AN69" s="175">
        <f t="shared" si="8"/>
        <v>0</v>
      </c>
      <c r="AO69" s="173">
        <f t="shared" si="1"/>
        <v>0</v>
      </c>
      <c r="AP69" s="173">
        <f t="shared" si="2"/>
        <v>0</v>
      </c>
      <c r="AQ69" s="176" t="s">
        <v>24</v>
      </c>
      <c r="AR69" s="435"/>
      <c r="AS69" s="436"/>
      <c r="AT69" s="170"/>
    </row>
    <row r="70" spans="1:46" s="171" customFormat="1" ht="19.5" thickBot="1">
      <c r="A70" s="444" t="s">
        <v>106</v>
      </c>
      <c r="B70" s="445" t="s">
        <v>69</v>
      </c>
      <c r="C70" s="177"/>
      <c r="D70" s="178"/>
      <c r="E70" s="179"/>
      <c r="F70" s="179"/>
      <c r="G70" s="178"/>
      <c r="H70" s="179"/>
      <c r="I70" s="179"/>
      <c r="J70" s="178"/>
      <c r="K70" s="179"/>
      <c r="L70" s="179"/>
      <c r="M70" s="178"/>
      <c r="N70" s="179"/>
      <c r="O70" s="179"/>
      <c r="P70" s="178"/>
      <c r="Q70" s="179"/>
      <c r="R70" s="179"/>
      <c r="S70" s="178"/>
      <c r="T70" s="179"/>
      <c r="U70" s="179"/>
      <c r="V70" s="178"/>
      <c r="W70" s="179"/>
      <c r="X70" s="180"/>
      <c r="Y70" s="178"/>
      <c r="Z70" s="179"/>
      <c r="AA70" s="179"/>
      <c r="AB70" s="178"/>
      <c r="AC70" s="179"/>
      <c r="AD70" s="179"/>
      <c r="AE70" s="178"/>
      <c r="AF70" s="179"/>
      <c r="AG70" s="179"/>
      <c r="AH70" s="178"/>
      <c r="AI70" s="179"/>
      <c r="AJ70" s="179"/>
      <c r="AK70" s="178"/>
      <c r="AL70" s="179"/>
      <c r="AM70" s="179"/>
      <c r="AN70" s="179">
        <f t="shared" si="1"/>
        <v>0</v>
      </c>
      <c r="AO70" s="179">
        <f t="shared" si="1"/>
        <v>0</v>
      </c>
      <c r="AP70" s="179">
        <f t="shared" si="2"/>
        <v>0</v>
      </c>
      <c r="AQ70" s="448" t="s">
        <v>106</v>
      </c>
      <c r="AR70" s="449" t="s">
        <v>69</v>
      </c>
      <c r="AS70" s="450"/>
      <c r="AT70" s="170"/>
    </row>
    <row r="71" spans="1:46" s="171" customFormat="1" ht="19.5" thickBot="1">
      <c r="A71" s="446" t="s">
        <v>108</v>
      </c>
      <c r="B71" s="447" t="s">
        <v>70</v>
      </c>
      <c r="C71" s="177"/>
      <c r="D71" s="178">
        <f aca="true" t="shared" si="9" ref="D71:O71">D68+D69</f>
        <v>163</v>
      </c>
      <c r="E71" s="179">
        <f t="shared" si="9"/>
        <v>27.7074</v>
      </c>
      <c r="F71" s="179">
        <f t="shared" si="9"/>
        <v>10555.458</v>
      </c>
      <c r="G71" s="178">
        <f t="shared" si="9"/>
        <v>199</v>
      </c>
      <c r="H71" s="179">
        <f t="shared" si="9"/>
        <v>25.635810000000003</v>
      </c>
      <c r="I71" s="179">
        <f t="shared" si="9"/>
        <v>14038.817</v>
      </c>
      <c r="J71" s="178">
        <f t="shared" si="9"/>
        <v>88</v>
      </c>
      <c r="K71" s="179">
        <f t="shared" si="9"/>
        <v>5.936400000000001</v>
      </c>
      <c r="L71" s="179">
        <f t="shared" si="9"/>
        <v>2263.261</v>
      </c>
      <c r="M71" s="178">
        <f t="shared" si="9"/>
        <v>0</v>
      </c>
      <c r="N71" s="179">
        <f t="shared" si="9"/>
        <v>0</v>
      </c>
      <c r="O71" s="179">
        <f t="shared" si="9"/>
        <v>0</v>
      </c>
      <c r="P71" s="178">
        <f aca="true" t="shared" si="10" ref="P71:AM71">P68+P69</f>
        <v>3</v>
      </c>
      <c r="Q71" s="179">
        <f t="shared" si="10"/>
        <v>0.0153</v>
      </c>
      <c r="R71" s="179">
        <f t="shared" si="10"/>
        <v>49.178</v>
      </c>
      <c r="S71" s="178">
        <f t="shared" si="10"/>
        <v>3</v>
      </c>
      <c r="T71" s="179">
        <f t="shared" si="10"/>
        <v>0.5208</v>
      </c>
      <c r="U71" s="179">
        <f t="shared" si="10"/>
        <v>336.754</v>
      </c>
      <c r="V71" s="178">
        <f>V68+V69+V70</f>
        <v>60</v>
      </c>
      <c r="W71" s="179">
        <f>W68+W69+W70</f>
        <v>8.6312</v>
      </c>
      <c r="X71" s="180">
        <f>X68+X69+X70</f>
        <v>5957.948</v>
      </c>
      <c r="Y71" s="178">
        <f t="shared" si="10"/>
        <v>119</v>
      </c>
      <c r="Z71" s="179">
        <f t="shared" si="10"/>
        <v>19.6197</v>
      </c>
      <c r="AA71" s="179">
        <f t="shared" si="10"/>
        <v>19403.399</v>
      </c>
      <c r="AB71" s="178">
        <f t="shared" si="10"/>
        <v>76</v>
      </c>
      <c r="AC71" s="179">
        <f t="shared" si="10"/>
        <v>6.6817</v>
      </c>
      <c r="AD71" s="179">
        <f t="shared" si="10"/>
        <v>7743.1900000000005</v>
      </c>
      <c r="AE71" s="178">
        <f t="shared" si="10"/>
        <v>299</v>
      </c>
      <c r="AF71" s="179">
        <f t="shared" si="10"/>
        <v>83.15405</v>
      </c>
      <c r="AG71" s="179">
        <f t="shared" si="10"/>
        <v>35191.53600000001</v>
      </c>
      <c r="AH71" s="178">
        <f t="shared" si="10"/>
        <v>333</v>
      </c>
      <c r="AI71" s="179">
        <f t="shared" si="10"/>
        <v>139.44025000000002</v>
      </c>
      <c r="AJ71" s="179">
        <f t="shared" si="10"/>
        <v>55387.767</v>
      </c>
      <c r="AK71" s="178">
        <f t="shared" si="10"/>
        <v>116</v>
      </c>
      <c r="AL71" s="179">
        <f t="shared" si="10"/>
        <v>38.216499999999996</v>
      </c>
      <c r="AM71" s="179">
        <f t="shared" si="10"/>
        <v>17746.364</v>
      </c>
      <c r="AN71" s="179">
        <f>+D71+G71+J71+M71+P71+S71+V71+Y71+AB71+AE71+AH71+AK71</f>
        <v>1459</v>
      </c>
      <c r="AO71" s="179">
        <f>+E71+H71+K71+N71+Q71+T71+W71+Z71+AC71+AF71+AI71+AL71</f>
        <v>355.55911000000003</v>
      </c>
      <c r="AP71" s="179">
        <f>+F71+I71+L71+O71+R71+U71+X71+AA71+AD71+AG71+AJ71+AM71</f>
        <v>168673.67200000002</v>
      </c>
      <c r="AQ71" s="437" t="s">
        <v>108</v>
      </c>
      <c r="AR71" s="438" t="s">
        <v>70</v>
      </c>
      <c r="AS71" s="439" t="s">
        <v>0</v>
      </c>
      <c r="AT71" s="170"/>
    </row>
    <row r="72" spans="24:44" ht="18.75">
      <c r="X72" s="389" t="s">
        <v>88</v>
      </c>
      <c r="AN72" s="64"/>
      <c r="AR72" s="63" t="s">
        <v>88</v>
      </c>
    </row>
  </sheetData>
  <sheetProtection/>
  <mergeCells count="67">
    <mergeCell ref="A1:X1"/>
    <mergeCell ref="AR52:AR53"/>
    <mergeCell ref="B18:B19"/>
    <mergeCell ref="B20:B21"/>
    <mergeCell ref="B22:B23"/>
    <mergeCell ref="B24:B25"/>
    <mergeCell ref="AR40:AR41"/>
    <mergeCell ref="AR26:AR27"/>
    <mergeCell ref="AR42:AR43"/>
    <mergeCell ref="AR44:AR45"/>
    <mergeCell ref="AR46:AR47"/>
    <mergeCell ref="AR48:AR49"/>
    <mergeCell ref="AR28:AR29"/>
    <mergeCell ref="AR30:AR31"/>
    <mergeCell ref="AR32:AR33"/>
    <mergeCell ref="AR34:AR35"/>
    <mergeCell ref="AR36:AR37"/>
    <mergeCell ref="AR20:AR21"/>
    <mergeCell ref="AR22:AR23"/>
    <mergeCell ref="B44:B45"/>
    <mergeCell ref="AQ71:AS71"/>
    <mergeCell ref="AR62:AS62"/>
    <mergeCell ref="AR64:AR65"/>
    <mergeCell ref="AR66:AR67"/>
    <mergeCell ref="AQ70:AS70"/>
    <mergeCell ref="AR68:AS69"/>
    <mergeCell ref="AR54:AR55"/>
    <mergeCell ref="AR50:AR51"/>
    <mergeCell ref="AR56:AS57"/>
    <mergeCell ref="A70:B70"/>
    <mergeCell ref="A62:B62"/>
    <mergeCell ref="B26:B27"/>
    <mergeCell ref="B28:B29"/>
    <mergeCell ref="B30:B31"/>
    <mergeCell ref="B32:B33"/>
    <mergeCell ref="B66:B67"/>
    <mergeCell ref="A59:B59"/>
    <mergeCell ref="B42:B43"/>
    <mergeCell ref="B34:B35"/>
    <mergeCell ref="AR59:AS59"/>
    <mergeCell ref="A68:B69"/>
    <mergeCell ref="B36:B37"/>
    <mergeCell ref="B38:B39"/>
    <mergeCell ref="B40:B41"/>
    <mergeCell ref="AR38:AR39"/>
    <mergeCell ref="B50:B51"/>
    <mergeCell ref="B52:B53"/>
    <mergeCell ref="B14:B15"/>
    <mergeCell ref="AR16:AR17"/>
    <mergeCell ref="AR18:AR19"/>
    <mergeCell ref="AR24:AR25"/>
    <mergeCell ref="A71:B71"/>
    <mergeCell ref="AR6:AR7"/>
    <mergeCell ref="AR8:AR9"/>
    <mergeCell ref="AR10:AR11"/>
    <mergeCell ref="AR12:AR13"/>
    <mergeCell ref="AR14:AR15"/>
    <mergeCell ref="B16:B17"/>
    <mergeCell ref="B6:B7"/>
    <mergeCell ref="B8:B9"/>
    <mergeCell ref="B10:B11"/>
    <mergeCell ref="B12:B13"/>
    <mergeCell ref="B64:B65"/>
    <mergeCell ref="B54:B55"/>
    <mergeCell ref="A56:B57"/>
    <mergeCell ref="B46:B47"/>
    <mergeCell ref="B48:B49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5" r:id="rId1"/>
  <colBreaks count="1" manualBreakCount="1">
    <brk id="24" max="71" man="1"/>
  </colBreaks>
  <ignoredErrors>
    <ignoredError sqref="D69:E70 G69:AL70 F69:F70 D68 I68:J6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宮城県水産林業部漁政課</dc:creator>
  <cp:keywords/>
  <dc:description/>
  <cp:lastModifiedBy>宮城県 </cp:lastModifiedBy>
  <cp:lastPrinted>2012-08-15T02:34:39Z</cp:lastPrinted>
  <dcterms:created xsi:type="dcterms:W3CDTF">1999-07-23T00:11:42Z</dcterms:created>
  <dcterms:modified xsi:type="dcterms:W3CDTF">2012-08-15T02:34:48Z</dcterms:modified>
  <cp:category/>
  <cp:version/>
  <cp:contentType/>
  <cp:contentStatus/>
</cp:coreProperties>
</file>