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財政係\00_財政係共有フォルダ\【D-4-0】公営企業・一組\04 R02\01 照会処理\20210113_☆公営企業に係る「経営比較分析表」の分析等について\06 修正版作成\"/>
    </mc:Choice>
  </mc:AlternateContent>
  <workbookProtection workbookAlgorithmName="SHA-512" workbookHashValue="uKibIpacaT0xeNfjDJIH78MhYfrHegYoKApQzQp1aEnEL4+XPjRF6xANkRxGEFLu8rcKsOZ3iv6f512/IGCHoA==" workbookSaltValue="5mvXLpdyEXi29bQTj+sT3w==" workbookSpinCount="100000" lockStructure="1"/>
  <bookViews>
    <workbookView xWindow="0" yWindow="0" windowWidth="20490" windowHeight="753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AD10" i="4" s="1"/>
  <c r="Q6" i="5"/>
  <c r="P6" i="5"/>
  <c r="P10" i="4" s="1"/>
  <c r="O6" i="5"/>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AT10" i="4"/>
  <c r="AL10" i="4"/>
  <c r="W10" i="4"/>
  <c r="I10" i="4"/>
  <c r="BB8" i="4"/>
  <c r="AL8" i="4"/>
  <c r="P8" i="4"/>
  <c r="I8" i="4"/>
</calcChain>
</file>

<file path=xl/sharedStrings.xml><?xml version="1.0" encoding="utf-8"?>
<sst xmlns="http://schemas.openxmlformats.org/spreadsheetml/2006/main" count="236" uniqueCount="120">
  <si>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</si>
  <si>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</si>
  <si>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</si>
  <si>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</si>
  <si>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</si>
  <si>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</si>
  <si>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</si>
  <si>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</si>
  <si>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</si>
  <si>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</si>
  <si>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</si>
  <si>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</si>
  <si>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</si>
  <si>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</si>
  <si>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</si>
  <si>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</si>
  <si>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</si>
  <si>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</si>
  <si>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</si>
  <si>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</si>
  <si>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</si>
  <si>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</si>
  <si>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</si>
  <si>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</si>
  <si>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</si>
  <si>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</si>
  <si>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</si>
  <si>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</si>
  <si>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</si>
  <si>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</si>
  <si>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</si>
  <si>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</si>
  <si>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</si>
  <si>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</si>
  <si>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</si>
  <si>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</si>
  <si>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</si>
  <si>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</si>
  <si>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</si>
  <si>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</si>
  <si>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</si>
  <si>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</si>
  <si>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</si>
  <si>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</si>
  <si>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</si>
  <si>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</si>
  <si>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</si>
  <si>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</si>
  <si>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</si>
  <si>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</si>
  <si>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</si>
  <si>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</si>
  <si>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</si>
  <si>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</si>
  <si>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</si>
  <si>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</si>
  <si>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</si>
  <si>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</si>
  <si>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</si>
  <si>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</si>
  <si>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</si>
  <si>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</si>
  <si>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</si>
  <si>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</si>
  <si>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</si>
  <si>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</si>
  <si>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</si>
  <si>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</si>
  <si>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</si>
  <si>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</si>
  <si>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</si>
  <si>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</si>
  <si>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</si>
  <si>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</si>
  <si>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</si>
  <si>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</si>
  <si>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</si>
  <si>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</si>
  <si>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</si>
  <si>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</si>
  <si>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</si>
  <si>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</si>
  <si>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</si>
  <si>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</si>
  <si>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</si>
  <si>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</si>
  <si>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</si>
  <si>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</si>
  <si>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</si>
  <si>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</si>
  <si>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</si>
  <si>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</si>
  <si>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</si>
  <si>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</si>
  <si>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</si>
  <si>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</si>
  <si>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</si>
  <si>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</si>
  <si>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気仙沼市</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</si>
  <si>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</si>
  <si>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</si>
  <si>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</si>
  <si>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</si>
  <si>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</si>
  <si>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</si>
  <si>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</si>
  <si>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</si>
  <si>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</si>
  <si>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</si>
  <si>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</si>
  <si>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</si>
  <si>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</si>
  <si>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</si>
  <si>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</si>
  <si>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</si>
  <si>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</si>
  <si>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</si>
  <si>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③管渠改善率は0であり，管渠の更新は行っていないが，震災の災害復旧事業において被災管渠758ｍを復旧している。今後においては令和４年度にストックマネジメント計画を策定完了の予定としており計画に則り更新を進めていく。</t>
    <rPh sb="2" eb="4">
      <t>カンキョ</t>
    </rPh>
    <rPh sb="4" eb="6">
      <t>カイゼン</t>
    </rPh>
    <rPh sb="6" eb="7">
      <t>リツ</t>
    </rPh>
    <rPh sb="13" eb="15">
      <t>カンキョ</t>
    </rPh>
    <rPh sb="16" eb="18">
      <t>コウシン</t>
    </rPh>
    <rPh sb="19" eb="20">
      <t>オコナ</t>
    </rPh>
    <rPh sb="27" eb="29">
      <t>シンサイ</t>
    </rPh>
    <rPh sb="30" eb="32">
      <t>サイガイ</t>
    </rPh>
    <rPh sb="32" eb="34">
      <t>フッキュウ</t>
    </rPh>
    <rPh sb="34" eb="36">
      <t>ジギョウ</t>
    </rPh>
    <rPh sb="40" eb="42">
      <t>ヒサイ</t>
    </rPh>
    <rPh sb="42" eb="44">
      <t>カンキョ</t>
    </rPh>
    <rPh sb="49" eb="51">
      <t>フッキュウ</t>
    </rPh>
    <rPh sb="56" eb="58">
      <t>コンゴ</t>
    </rPh>
    <rPh sb="63" eb="65">
      <t>レイワ</t>
    </rPh>
    <rPh sb="66" eb="68">
      <t>ネンド</t>
    </rPh>
    <rPh sb="79" eb="81">
      <t>ケイカク</t>
    </rPh>
    <rPh sb="82" eb="84">
      <t>サクテイ</t>
    </rPh>
    <rPh sb="84" eb="86">
      <t>カンリョウ</t>
    </rPh>
    <rPh sb="87" eb="89">
      <t>ヨテイ</t>
    </rPh>
    <rPh sb="94" eb="96">
      <t>ケイカク</t>
    </rPh>
    <rPh sb="97" eb="98">
      <t>ノット</t>
    </rPh>
    <rPh sb="99" eb="101">
      <t>コウシン</t>
    </rPh>
    <rPh sb="102" eb="103">
      <t>スス</t>
    </rPh>
    <phoneticPr fontId="4"/>
  </si>
  <si>
    <t>　①収益的収支比率については107.63％と100％超えている。今年度においては，公営企業法の一部適用による期首財源の一般会計からの繰入金により比率が増加しているものの，今後の設備投資費用を視野に入れ，使用料収入の増につながるよう接続率の向上を行い改善していく。
　④企業債残高対事業規模比率は，平成19年度以降新規の企業債の借入がないためほぼ横ばいとなっている。
　⑤経費回収率は59.63％と汚泥処分費の削減及び料金収入の増により増となっている。今後も料金収入の増になるよう接続率の向上を図っていく。
　⑥汚水処理原価は255.81円と平成２８年度より減少傾向であるが，類似団体平均を若干上回っており，今後も接続率の向上とあわせてコスト削減に取り組む。
　⑦施設利用率は56.32％と上昇傾向であり，今後も施設利用率を上げるよう努めていく。
　⑧水洗化率は65.03％と類似団体と比べまだ低い状況となってはいるものの，若干ではあるが右肩上がりの水準となっている。今後も引き続きイベントや広報誌等を活用し啓発活動を行い水洗化率を高めていく。</t>
    <rPh sb="2" eb="4">
      <t>シュウエキ</t>
    </rPh>
    <rPh sb="4" eb="5">
      <t>テキ</t>
    </rPh>
    <rPh sb="5" eb="7">
      <t>シュウシ</t>
    </rPh>
    <rPh sb="7" eb="9">
      <t>ヒリツ</t>
    </rPh>
    <rPh sb="26" eb="27">
      <t>コ</t>
    </rPh>
    <rPh sb="32" eb="35">
      <t>コンネンド</t>
    </rPh>
    <rPh sb="41" eb="46">
      <t>コウエイキギョウホウ</t>
    </rPh>
    <rPh sb="47" eb="49">
      <t>イチブ</t>
    </rPh>
    <rPh sb="49" eb="51">
      <t>テキヨウ</t>
    </rPh>
    <rPh sb="54" eb="58">
      <t>キシュザイゲン</t>
    </rPh>
    <rPh sb="59" eb="61">
      <t>イッパンカ</t>
    </rPh>
    <rPh sb="61" eb="63">
      <t>イケイ</t>
    </rPh>
    <rPh sb="66" eb="69">
      <t>クリイレキン</t>
    </rPh>
    <rPh sb="72" eb="74">
      <t>ヒリツ</t>
    </rPh>
    <rPh sb="75" eb="77">
      <t>ゾウカ</t>
    </rPh>
    <rPh sb="85" eb="87">
      <t>コンゴ</t>
    </rPh>
    <rPh sb="88" eb="90">
      <t>セツビ</t>
    </rPh>
    <rPh sb="90" eb="92">
      <t>トウシ</t>
    </rPh>
    <rPh sb="92" eb="94">
      <t>ヒヨウ</t>
    </rPh>
    <rPh sb="95" eb="97">
      <t>シヤ</t>
    </rPh>
    <rPh sb="98" eb="99">
      <t>イ</t>
    </rPh>
    <rPh sb="101" eb="104">
      <t>シヨウリョウ</t>
    </rPh>
    <rPh sb="104" eb="106">
      <t>シュウニュウ</t>
    </rPh>
    <rPh sb="107" eb="108">
      <t>ゾウ</t>
    </rPh>
    <rPh sb="115" eb="117">
      <t>セツゾク</t>
    </rPh>
    <rPh sb="117" eb="118">
      <t>リツ</t>
    </rPh>
    <rPh sb="119" eb="121">
      <t>コウジョウ</t>
    </rPh>
    <rPh sb="122" eb="123">
      <t>オコナ</t>
    </rPh>
    <rPh sb="124" eb="126">
      <t>カイゼン</t>
    </rPh>
    <rPh sb="134" eb="136">
      <t>キギョウ</t>
    </rPh>
    <rPh sb="136" eb="137">
      <t>サイ</t>
    </rPh>
    <rPh sb="137" eb="138">
      <t>ザン</t>
    </rPh>
    <rPh sb="138" eb="139">
      <t>タカ</t>
    </rPh>
    <rPh sb="139" eb="140">
      <t>タイ</t>
    </rPh>
    <rPh sb="140" eb="142">
      <t>ジギョウ</t>
    </rPh>
    <rPh sb="142" eb="144">
      <t>キボ</t>
    </rPh>
    <rPh sb="144" eb="146">
      <t>ヒリツ</t>
    </rPh>
    <rPh sb="148" eb="150">
      <t>ヘイセイ</t>
    </rPh>
    <rPh sb="152" eb="154">
      <t>ネンド</t>
    </rPh>
    <rPh sb="154" eb="156">
      <t>イコウ</t>
    </rPh>
    <rPh sb="156" eb="158">
      <t>シンキ</t>
    </rPh>
    <rPh sb="159" eb="161">
      <t>キギョウ</t>
    </rPh>
    <rPh sb="161" eb="162">
      <t>サイ</t>
    </rPh>
    <rPh sb="163" eb="165">
      <t>カリイレ</t>
    </rPh>
    <rPh sb="172" eb="173">
      <t>ヨコ</t>
    </rPh>
    <rPh sb="185" eb="187">
      <t>ケイヒ</t>
    </rPh>
    <rPh sb="187" eb="189">
      <t>カイシュウ</t>
    </rPh>
    <rPh sb="189" eb="190">
      <t>リツ</t>
    </rPh>
    <rPh sb="198" eb="200">
      <t>オデイ</t>
    </rPh>
    <rPh sb="200" eb="202">
      <t>ショブン</t>
    </rPh>
    <rPh sb="202" eb="203">
      <t>ヒ</t>
    </rPh>
    <rPh sb="204" eb="206">
      <t>サクゲン</t>
    </rPh>
    <rPh sb="206" eb="207">
      <t>オヨ</t>
    </rPh>
    <rPh sb="208" eb="210">
      <t>リョウキン</t>
    </rPh>
    <rPh sb="210" eb="212">
      <t>シュウニュウ</t>
    </rPh>
    <rPh sb="213" eb="214">
      <t>ゾウ</t>
    </rPh>
    <rPh sb="217" eb="218">
      <t>ゾウ</t>
    </rPh>
    <rPh sb="225" eb="227">
      <t>コンゴ</t>
    </rPh>
    <rPh sb="228" eb="230">
      <t>リョウキン</t>
    </rPh>
    <rPh sb="230" eb="232">
      <t>シュウニュウ</t>
    </rPh>
    <rPh sb="233" eb="234">
      <t>ゾウ</t>
    </rPh>
    <rPh sb="239" eb="241">
      <t>セツゾク</t>
    </rPh>
    <rPh sb="241" eb="242">
      <t>リツ</t>
    </rPh>
    <rPh sb="243" eb="245">
      <t>コウジョウ</t>
    </rPh>
    <rPh sb="246" eb="247">
      <t>ハカ</t>
    </rPh>
    <rPh sb="255" eb="257">
      <t>オスイ</t>
    </rPh>
    <rPh sb="257" eb="259">
      <t>ショリ</t>
    </rPh>
    <rPh sb="259" eb="261">
      <t>ゲンカ</t>
    </rPh>
    <rPh sb="268" eb="269">
      <t>エン</t>
    </rPh>
    <rPh sb="270" eb="272">
      <t>ヘイセイ</t>
    </rPh>
    <rPh sb="274" eb="276">
      <t>ネンド</t>
    </rPh>
    <rPh sb="278" eb="280">
      <t>ゲンショウ</t>
    </rPh>
    <rPh sb="280" eb="282">
      <t>ケイコウ</t>
    </rPh>
    <rPh sb="287" eb="289">
      <t>ルイジ</t>
    </rPh>
    <rPh sb="289" eb="291">
      <t>ダンタイ</t>
    </rPh>
    <rPh sb="291" eb="293">
      <t>ヘイキン</t>
    </rPh>
    <rPh sb="294" eb="296">
      <t>ジャッカン</t>
    </rPh>
    <rPh sb="296" eb="298">
      <t>ウワマワ</t>
    </rPh>
    <rPh sb="303" eb="305">
      <t>コンゴ</t>
    </rPh>
    <rPh sb="306" eb="308">
      <t>セツゾク</t>
    </rPh>
    <rPh sb="308" eb="309">
      <t>リツ</t>
    </rPh>
    <rPh sb="310" eb="312">
      <t>コウジョウ</t>
    </rPh>
    <rPh sb="320" eb="322">
      <t>サクゲン</t>
    </rPh>
    <rPh sb="323" eb="324">
      <t>ト</t>
    </rPh>
    <rPh sb="325" eb="326">
      <t>ク</t>
    </rPh>
    <rPh sb="331" eb="333">
      <t>シセツ</t>
    </rPh>
    <rPh sb="333" eb="335">
      <t>リヨウ</t>
    </rPh>
    <rPh sb="335" eb="336">
      <t>リツ</t>
    </rPh>
    <rPh sb="344" eb="348">
      <t>ジョウショウケイコウ</t>
    </rPh>
    <rPh sb="352" eb="354">
      <t>コンゴ</t>
    </rPh>
    <rPh sb="355" eb="357">
      <t>シセツ</t>
    </rPh>
    <rPh sb="357" eb="359">
      <t>リヨウ</t>
    </rPh>
    <rPh sb="359" eb="360">
      <t>リツ</t>
    </rPh>
    <rPh sb="366" eb="367">
      <t>ツト</t>
    </rPh>
    <rPh sb="375" eb="378">
      <t>スイセンカ</t>
    </rPh>
    <rPh sb="378" eb="379">
      <t>リツ</t>
    </rPh>
    <rPh sb="387" eb="389">
      <t>ルイジ</t>
    </rPh>
    <rPh sb="389" eb="391">
      <t>ダンタイ</t>
    </rPh>
    <rPh sb="392" eb="393">
      <t>クラ</t>
    </rPh>
    <rPh sb="396" eb="397">
      <t>ヒク</t>
    </rPh>
    <rPh sb="398" eb="400">
      <t>ジョウキョウ</t>
    </rPh>
    <rPh sb="411" eb="413">
      <t>ジャッカン</t>
    </rPh>
    <rPh sb="418" eb="420">
      <t>ミギカタ</t>
    </rPh>
    <rPh sb="420" eb="421">
      <t>ア</t>
    </rPh>
    <rPh sb="424" eb="426">
      <t>スイジュン</t>
    </rPh>
    <rPh sb="433" eb="435">
      <t>コンゴ</t>
    </rPh>
    <rPh sb="436" eb="437">
      <t>ヒ</t>
    </rPh>
    <rPh sb="438" eb="439">
      <t>ツヅ</t>
    </rPh>
    <rPh sb="445" eb="448">
      <t>コウホウシ</t>
    </rPh>
    <rPh sb="448" eb="449">
      <t>トウ</t>
    </rPh>
    <rPh sb="450" eb="452">
      <t>カツヨウ</t>
    </rPh>
    <rPh sb="453" eb="455">
      <t>ケイハツ</t>
    </rPh>
    <rPh sb="455" eb="457">
      <t>カツドウ</t>
    </rPh>
    <rPh sb="458" eb="459">
      <t>オコナ</t>
    </rPh>
    <rPh sb="460" eb="463">
      <t>スイセンカ</t>
    </rPh>
    <rPh sb="463" eb="464">
      <t>リツ</t>
    </rPh>
    <rPh sb="465" eb="466">
      <t>タカ</t>
    </rPh>
    <phoneticPr fontId="4"/>
  </si>
  <si>
    <t>　今後の改善に向けた取り組みについて，昨年度からの大きな改善はなかったが，策定中のストックマネジメント計画及び公営企業法一部適用による資産計上を取り込み，経営の安定化を図るため経営戦略の更新を行い，適正な下水道使用料を検討していく。また水洗化率向上を図るため，イベントや広報等を利用し啓発活動を行い，下水道の理解と接続を促し，水洗化率向上に努めていく。</t>
    <rPh sb="1" eb="3">
      <t>コンゴ</t>
    </rPh>
    <rPh sb="4" eb="6">
      <t>カイゼン</t>
    </rPh>
    <rPh sb="7" eb="8">
      <t>ム</t>
    </rPh>
    <rPh sb="10" eb="11">
      <t>ト</t>
    </rPh>
    <rPh sb="12" eb="13">
      <t>ク</t>
    </rPh>
    <rPh sb="19" eb="22">
      <t>サクネンド</t>
    </rPh>
    <rPh sb="25" eb="26">
      <t>オオ</t>
    </rPh>
    <rPh sb="28" eb="30">
      <t>カイゼン</t>
    </rPh>
    <rPh sb="37" eb="40">
      <t>サクテイチュウ</t>
    </rPh>
    <rPh sb="51" eb="53">
      <t>ケイカク</t>
    </rPh>
    <rPh sb="53" eb="54">
      <t>オヨ</t>
    </rPh>
    <rPh sb="55" eb="57">
      <t>コウエイ</t>
    </rPh>
    <rPh sb="57" eb="59">
      <t>キギョウ</t>
    </rPh>
    <rPh sb="59" eb="60">
      <t>ホウ</t>
    </rPh>
    <rPh sb="60" eb="62">
      <t>イチブ</t>
    </rPh>
    <rPh sb="62" eb="64">
      <t>テキヨウ</t>
    </rPh>
    <rPh sb="67" eb="69">
      <t>シサン</t>
    </rPh>
    <rPh sb="69" eb="71">
      <t>ケイジョウ</t>
    </rPh>
    <rPh sb="72" eb="73">
      <t>ト</t>
    </rPh>
    <rPh sb="74" eb="75">
      <t>コ</t>
    </rPh>
    <rPh sb="77" eb="79">
      <t>ケイエイ</t>
    </rPh>
    <rPh sb="80" eb="83">
      <t>アンテイカ</t>
    </rPh>
    <rPh sb="84" eb="85">
      <t>ハカ</t>
    </rPh>
    <rPh sb="88" eb="92">
      <t>ケイエイセンリャク</t>
    </rPh>
    <rPh sb="93" eb="95">
      <t>コウシン</t>
    </rPh>
    <rPh sb="96" eb="97">
      <t>オコナ</t>
    </rPh>
    <rPh sb="99" eb="101">
      <t>テキセイ</t>
    </rPh>
    <rPh sb="102" eb="105">
      <t>ゲスイドウ</t>
    </rPh>
    <rPh sb="105" eb="108">
      <t>シヨウリョウ</t>
    </rPh>
    <rPh sb="109" eb="111">
      <t>ケントウ</t>
    </rPh>
    <rPh sb="118" eb="121">
      <t>スイセンカ</t>
    </rPh>
    <rPh sb="121" eb="122">
      <t>リツ</t>
    </rPh>
    <rPh sb="122" eb="123">
      <t>ムケ</t>
    </rPh>
    <rPh sb="123" eb="124">
      <t>ジョウ</t>
    </rPh>
    <rPh sb="125" eb="126">
      <t>ハカ</t>
    </rPh>
    <rPh sb="135" eb="137">
      <t>コウホウ</t>
    </rPh>
    <rPh sb="137" eb="138">
      <t>トウ</t>
    </rPh>
    <rPh sb="139" eb="141">
      <t>リヨウ</t>
    </rPh>
    <rPh sb="142" eb="144">
      <t>ケイハツ</t>
    </rPh>
    <rPh sb="144" eb="146">
      <t>カツドウ</t>
    </rPh>
    <rPh sb="147" eb="148">
      <t>オコナ</t>
    </rPh>
    <rPh sb="150" eb="153">
      <t>ゲスイドウ</t>
    </rPh>
    <rPh sb="154" eb="156">
      <t>リカイ</t>
    </rPh>
    <rPh sb="157" eb="159">
      <t>セツゾク</t>
    </rPh>
    <rPh sb="160" eb="161">
      <t>ウナガ</t>
    </rPh>
    <rPh sb="163" eb="166">
      <t>スイセンカ</t>
    </rPh>
    <rPh sb="166" eb="167">
      <t>リツ</t>
    </rPh>
    <rPh sb="167" eb="169">
      <t>コウジョウ</t>
    </rPh>
    <rPh sb="170" eb="171">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</si>
</sst>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575-4D9F-81C3-5C2539ACC1A2}"/>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0.26</c:v>
                </c:pt>
                <c:pt idx="1">
                  <c:v>0.13</c:v>
                </c:pt>
                <c:pt idx="2">
                  <c:v>0.09</c:v>
                </c:pt>
                <c:pt idx="3">
                  <c:v>0.13</c:v>
                </c:pt>
                <c:pt idx="4">
                  <c:v>0.36</c:v>
                </c:pt>
              </c:numCache>
            </c:numRef>
          </c:val>
          <c:smooth val="0"/>
          <c:extLst>
            <c:ext xmlns:c16="http://schemas.microsoft.com/office/drawing/2014/chart" uri="{C3380CC4-5D6E-409C-BE32-E72D297353CC}">
              <c16:uniqueId val="{00000001-0575-4D9F-81C3-5C2539ACC1A2}"/>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40.590000000000003</c:v>
                </c:pt>
                <c:pt idx="1">
                  <c:v>48.09</c:v>
                </c:pt>
                <c:pt idx="2">
                  <c:v>50.88</c:v>
                </c:pt>
                <c:pt idx="3">
                  <c:v>48.68</c:v>
                </c:pt>
                <c:pt idx="4">
                  <c:v>56.32</c:v>
                </c:pt>
              </c:numCache>
            </c:numRef>
          </c:val>
          <c:extLst>
            <c:ext xmlns:c16="http://schemas.microsoft.com/office/drawing/2014/chart" uri="{C3380CC4-5D6E-409C-BE32-E72D297353CC}">
              <c16:uniqueId val="{00000000-BFA7-485D-BFF9-378F493F1709}"/>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36.65</c:v>
                </c:pt>
                <c:pt idx="1">
                  <c:v>37.72</c:v>
                </c:pt>
                <c:pt idx="2">
                  <c:v>43.36</c:v>
                </c:pt>
                <c:pt idx="3">
                  <c:v>42.56</c:v>
                </c:pt>
                <c:pt idx="4">
                  <c:v>42.47</c:v>
                </c:pt>
              </c:numCache>
            </c:numRef>
          </c:val>
          <c:smooth val="0"/>
          <c:extLst>
            <c:ext xmlns:c16="http://schemas.microsoft.com/office/drawing/2014/chart" uri="{C3380CC4-5D6E-409C-BE32-E72D297353CC}">
              <c16:uniqueId val="{00000001-BFA7-485D-BFF9-378F493F1709}"/>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57.32</c:v>
                </c:pt>
                <c:pt idx="1">
                  <c:v>62.2</c:v>
                </c:pt>
                <c:pt idx="2">
                  <c:v>63.6</c:v>
                </c:pt>
                <c:pt idx="3">
                  <c:v>64.069999999999993</c:v>
                </c:pt>
                <c:pt idx="4">
                  <c:v>65.03</c:v>
                </c:pt>
              </c:numCache>
            </c:numRef>
          </c:val>
          <c:extLst>
            <c:ext xmlns:c16="http://schemas.microsoft.com/office/drawing/2014/chart" uri="{C3380CC4-5D6E-409C-BE32-E72D297353CC}">
              <c16:uniqueId val="{00000000-0A80-41DB-B7F8-F34CE9027B87}"/>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68.83</c:v>
                </c:pt>
                <c:pt idx="1">
                  <c:v>68.459999999999994</c:v>
                </c:pt>
                <c:pt idx="2">
                  <c:v>83.06</c:v>
                </c:pt>
                <c:pt idx="3">
                  <c:v>83.32</c:v>
                </c:pt>
                <c:pt idx="4">
                  <c:v>83.75</c:v>
                </c:pt>
              </c:numCache>
            </c:numRef>
          </c:val>
          <c:smooth val="0"/>
          <c:extLst>
            <c:ext xmlns:c16="http://schemas.microsoft.com/office/drawing/2014/chart" uri="{C3380CC4-5D6E-409C-BE32-E72D297353CC}">
              <c16:uniqueId val="{00000001-0A80-41DB-B7F8-F34CE9027B87}"/>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75.010000000000005</c:v>
                </c:pt>
                <c:pt idx="1">
                  <c:v>99.58</c:v>
                </c:pt>
                <c:pt idx="2">
                  <c:v>98.2</c:v>
                </c:pt>
                <c:pt idx="3">
                  <c:v>100.42</c:v>
                </c:pt>
                <c:pt idx="4">
                  <c:v>107.63</c:v>
                </c:pt>
              </c:numCache>
            </c:numRef>
          </c:val>
          <c:extLst>
            <c:ext xmlns:c16="http://schemas.microsoft.com/office/drawing/2014/chart" uri="{C3380CC4-5D6E-409C-BE32-E72D297353CC}">
              <c16:uniqueId val="{00000000-2C04-4AAD-A25C-E9AD202D98FD}"/>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C04-4AAD-A25C-E9AD202D98FD}"/>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E5D-47F3-96CD-D964E8420501}"/>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E5D-47F3-96CD-D964E8420501}"/>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5B7-4EB0-9A7A-374C656FCD13}"/>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5B7-4EB0-9A7A-374C656FCD13}"/>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EEF-495D-812A-F9D84C5EA995}"/>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EEF-495D-812A-F9D84C5EA995}"/>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75F-4552-8FF1-A145362887A3}"/>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75F-4552-8FF1-A145362887A3}"/>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formatCode="#,##0.00;&quot;△&quot;#,##0.00;&quot;-&quot;">
                  <c:v>117.05</c:v>
                </c:pt>
                <c:pt idx="1">
                  <c:v>0</c:v>
                </c:pt>
                <c:pt idx="2">
                  <c:v>0</c:v>
                </c:pt>
                <c:pt idx="3">
                  <c:v>0</c:v>
                </c:pt>
                <c:pt idx="4" formatCode="#,##0.00;&quot;△&quot;#,##0.00;&quot;-&quot;">
                  <c:v>99.18</c:v>
                </c:pt>
              </c:numCache>
            </c:numRef>
          </c:val>
          <c:extLst>
            <c:ext xmlns:c16="http://schemas.microsoft.com/office/drawing/2014/chart" uri="{C3380CC4-5D6E-409C-BE32-E72D297353CC}">
              <c16:uniqueId val="{00000000-0057-4232-A573-95B1690A3032}"/>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1673.47</c:v>
                </c:pt>
                <c:pt idx="1">
                  <c:v>1592.72</c:v>
                </c:pt>
                <c:pt idx="2">
                  <c:v>1243.71</c:v>
                </c:pt>
                <c:pt idx="3">
                  <c:v>1194.1500000000001</c:v>
                </c:pt>
                <c:pt idx="4">
                  <c:v>1206.79</c:v>
                </c:pt>
              </c:numCache>
            </c:numRef>
          </c:val>
          <c:smooth val="0"/>
          <c:extLst>
            <c:ext xmlns:c16="http://schemas.microsoft.com/office/drawing/2014/chart" uri="{C3380CC4-5D6E-409C-BE32-E72D297353CC}">
              <c16:uniqueId val="{00000001-0057-4232-A573-95B1690A3032}"/>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42.03</c:v>
                </c:pt>
                <c:pt idx="1">
                  <c:v>40.130000000000003</c:v>
                </c:pt>
                <c:pt idx="2">
                  <c:v>44.12</c:v>
                </c:pt>
                <c:pt idx="3">
                  <c:v>49.48</c:v>
                </c:pt>
                <c:pt idx="4">
                  <c:v>59.63</c:v>
                </c:pt>
              </c:numCache>
            </c:numRef>
          </c:val>
          <c:extLst>
            <c:ext xmlns:c16="http://schemas.microsoft.com/office/drawing/2014/chart" uri="{C3380CC4-5D6E-409C-BE32-E72D297353CC}">
              <c16:uniqueId val="{00000000-8168-46F1-A31D-CA97D93DFE1C}"/>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49.22</c:v>
                </c:pt>
                <c:pt idx="1">
                  <c:v>53.7</c:v>
                </c:pt>
                <c:pt idx="2">
                  <c:v>74.3</c:v>
                </c:pt>
                <c:pt idx="3">
                  <c:v>72.260000000000005</c:v>
                </c:pt>
                <c:pt idx="4">
                  <c:v>71.84</c:v>
                </c:pt>
              </c:numCache>
            </c:numRef>
          </c:val>
          <c:smooth val="0"/>
          <c:extLst>
            <c:ext xmlns:c16="http://schemas.microsoft.com/office/drawing/2014/chart" uri="{C3380CC4-5D6E-409C-BE32-E72D297353CC}">
              <c16:uniqueId val="{00000001-8168-46F1-A31D-CA97D93DFE1C}"/>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392.1</c:v>
                </c:pt>
                <c:pt idx="1">
                  <c:v>413.26</c:v>
                </c:pt>
                <c:pt idx="2">
                  <c:v>375.21</c:v>
                </c:pt>
                <c:pt idx="3">
                  <c:v>335.16</c:v>
                </c:pt>
                <c:pt idx="4">
                  <c:v>255.81</c:v>
                </c:pt>
              </c:numCache>
            </c:numRef>
          </c:val>
          <c:extLst>
            <c:ext xmlns:c16="http://schemas.microsoft.com/office/drawing/2014/chart" uri="{C3380CC4-5D6E-409C-BE32-E72D297353CC}">
              <c16:uniqueId val="{00000000-7472-4C59-824D-B2FE72304DD6}"/>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332.02</c:v>
                </c:pt>
                <c:pt idx="1">
                  <c:v>300.35000000000002</c:v>
                </c:pt>
                <c:pt idx="2">
                  <c:v>221.81</c:v>
                </c:pt>
                <c:pt idx="3">
                  <c:v>230.02</c:v>
                </c:pt>
                <c:pt idx="4">
                  <c:v>228.47</c:v>
                </c:pt>
              </c:numCache>
            </c:numRef>
          </c:val>
          <c:smooth val="0"/>
          <c:extLst>
            <c:ext xmlns:c16="http://schemas.microsoft.com/office/drawing/2014/chart" uri="{C3380CC4-5D6E-409C-BE32-E72D297353CC}">
              <c16:uniqueId val="{00000001-7472-4C59-824D-B2FE72304DD6}"/>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【1,218.70】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【218.56】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宮城県　気仙沼市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特定環境保全公共下水道</v>
      </c>
      <c r="Q8" s="49"/>
      <c r="R8" s="49"/>
      <c r="S8" s="49"/>
      <c r="T8" s="49"/>
      <c r="U8" s="49"/>
      <c r="V8" s="49"/>
      <c r="W8" s="49" t="str">
        <f>データ!L6</f>
        <v>D2</v>
      </c>
      <c r="X8" s="49"/>
      <c r="Y8" s="49"/>
      <c r="Z8" s="49"/>
      <c r="AA8" s="49"/>
      <c r="AB8" s="49"/>
      <c r="AC8" s="49"/>
      <c r="AD8" s="50" t="str">
        <f>データ!$M$6</f>
        <v>非設置</v>
      </c>
      <c r="AE8" s="50"/>
      <c r="AF8" s="50"/>
      <c r="AG8" s="50"/>
      <c r="AH8" s="50"/>
      <c r="AI8" s="50"/>
      <c r="AJ8" s="50"/>
      <c r="AK8" s="3"/>
      <c r="AL8" s="51">
        <f>データ!S6</f>
        <v>62601</v>
      </c>
      <c r="AM8" s="51"/>
      <c r="AN8" s="51"/>
      <c r="AO8" s="51"/>
      <c r="AP8" s="51"/>
      <c r="AQ8" s="51"/>
      <c r="AR8" s="51"/>
      <c r="AS8" s="51"/>
      <c r="AT8" s="46">
        <f>データ!T6</f>
        <v>332.44</v>
      </c>
      <c r="AU8" s="46"/>
      <c r="AV8" s="46"/>
      <c r="AW8" s="46"/>
      <c r="AX8" s="46"/>
      <c r="AY8" s="46"/>
      <c r="AZ8" s="46"/>
      <c r="BA8" s="46"/>
      <c r="BB8" s="46">
        <f>データ!U6</f>
        <v>188.31</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2.33</v>
      </c>
      <c r="Q10" s="46"/>
      <c r="R10" s="46"/>
      <c r="S10" s="46"/>
      <c r="T10" s="46"/>
      <c r="U10" s="46"/>
      <c r="V10" s="46"/>
      <c r="W10" s="46">
        <f>データ!Q6</f>
        <v>72.98</v>
      </c>
      <c r="X10" s="46"/>
      <c r="Y10" s="46"/>
      <c r="Z10" s="46"/>
      <c r="AA10" s="46"/>
      <c r="AB10" s="46"/>
      <c r="AC10" s="46"/>
      <c r="AD10" s="51">
        <f>データ!R6</f>
        <v>3058</v>
      </c>
      <c r="AE10" s="51"/>
      <c r="AF10" s="51"/>
      <c r="AG10" s="51"/>
      <c r="AH10" s="51"/>
      <c r="AI10" s="51"/>
      <c r="AJ10" s="51"/>
      <c r="AK10" s="2"/>
      <c r="AL10" s="51">
        <f>データ!V6</f>
        <v>1447</v>
      </c>
      <c r="AM10" s="51"/>
      <c r="AN10" s="51"/>
      <c r="AO10" s="51"/>
      <c r="AP10" s="51"/>
      <c r="AQ10" s="51"/>
      <c r="AR10" s="51"/>
      <c r="AS10" s="51"/>
      <c r="AT10" s="46">
        <f>データ!W6</f>
        <v>0.69</v>
      </c>
      <c r="AU10" s="46"/>
      <c r="AV10" s="46"/>
      <c r="AW10" s="46"/>
      <c r="AX10" s="46"/>
      <c r="AY10" s="46"/>
      <c r="AZ10" s="46"/>
      <c r="BA10" s="46"/>
      <c r="BB10" s="46">
        <f>データ!X6</f>
        <v>2097.1</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118</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117</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119</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【1,218.70】</v>
      </c>
      <c r="I86" s="26" t="str">
        <f>データ!CA6</f>
        <v>【74.17】</v>
      </c>
      <c r="J86" s="26" t="str">
        <f>データ!CL6</f>
        <v>【218.56】</v>
      </c>
      <c r="K86" s="26" t="str">
        <f>データ!CW6</f>
        <v>【42.86】</v>
      </c>
      <c r="L86" s="26" t="str">
        <f>データ!DH6</f>
        <v>【84.20】</v>
      </c>
      <c r="M86" s="26" t="s">
        <v>44</v>
      </c>
      <c r="N86" s="26" t="s">
        <v>44</v>
      </c>
      <c r="O86" s="26" t="str">
        <f>データ!EO6</f>
        <v>【0.28】</v>
      </c>
    </row>
  </sheetData>
  <sheetProtection algorithmName="SHA-512" hashValue="nm+4KPB5CdTkGkGyvTCOPSHyijGyEJxntJvoMhjGN30NE1dz/FNGbwRkqDUAELlAi30Z/EMIJN+ktLNAbWEv6Q==" saltValue="yKxNzhL0ODaZQbRPUqf4q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42056</v>
      </c>
      <c r="D6" s="33">
        <f t="shared" si="3"/>
        <v>47</v>
      </c>
      <c r="E6" s="33">
        <f t="shared" si="3"/>
        <v>17</v>
      </c>
      <c r="F6" s="33">
        <f t="shared" si="3"/>
        <v>4</v>
      </c>
      <c r="G6" s="33">
        <f t="shared" si="3"/>
        <v>0</v>
      </c>
      <c r="H6" s="33" t="str">
        <f t="shared" si="3"/>
        <v>宮城県　気仙沼市</v>
      </c>
      <c r="I6" s="33" t="str">
        <f t="shared" si="3"/>
        <v>法非適用</v>
      </c>
      <c r="J6" s="33" t="str">
        <f t="shared" si="3"/>
        <v>下水道事業</v>
      </c>
      <c r="K6" s="33" t="str">
        <f t="shared" si="3"/>
        <v>特定環境保全公共下水道</v>
      </c>
      <c r="L6" s="33" t="str">
        <f t="shared" si="3"/>
        <v>D2</v>
      </c>
      <c r="M6" s="33" t="str">
        <f t="shared" si="3"/>
        <v>非設置</v>
      </c>
      <c r="N6" s="34" t="str">
        <f t="shared" si="3"/>
        <v>-</v>
      </c>
      <c r="O6" s="34" t="str">
        <f t="shared" si="3"/>
        <v>該当数値なし</v>
      </c>
      <c r="P6" s="34">
        <f t="shared" si="3"/>
        <v>2.33</v>
      </c>
      <c r="Q6" s="34">
        <f t="shared" si="3"/>
        <v>72.98</v>
      </c>
      <c r="R6" s="34">
        <f t="shared" si="3"/>
        <v>3058</v>
      </c>
      <c r="S6" s="34">
        <f t="shared" si="3"/>
        <v>62601</v>
      </c>
      <c r="T6" s="34">
        <f t="shared" si="3"/>
        <v>332.44</v>
      </c>
      <c r="U6" s="34">
        <f t="shared" si="3"/>
        <v>188.31</v>
      </c>
      <c r="V6" s="34">
        <f t="shared" si="3"/>
        <v>1447</v>
      </c>
      <c r="W6" s="34">
        <f t="shared" si="3"/>
        <v>0.69</v>
      </c>
      <c r="X6" s="34">
        <f t="shared" si="3"/>
        <v>2097.1</v>
      </c>
      <c r="Y6" s="35">
        <f>IF(Y7="",NA(),Y7)</f>
        <v>75.010000000000005</v>
      </c>
      <c r="Z6" s="35">
        <f t="shared" ref="Z6:AH6" si="4">IF(Z7="",NA(),Z7)</f>
        <v>99.58</v>
      </c>
      <c r="AA6" s="35">
        <f t="shared" si="4"/>
        <v>98.2</v>
      </c>
      <c r="AB6" s="35">
        <f t="shared" si="4"/>
        <v>100.42</v>
      </c>
      <c r="AC6" s="35">
        <f t="shared" si="4"/>
        <v>107.63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117.05</v>
      </c>
      <c r="BG6" s="34">
        <f t="shared" ref="BG6:BO6" si="7">IF(BG7="",NA(),BG7)</f>
        <v>0</v>
      </c>
      <c r="BH6" s="34">
        <f t="shared" si="7"/>
        <v>0</v>
      </c>
      <c r="BI6" s="34">
        <f t="shared" si="7"/>
        <v>0</v>
      </c>
      <c r="BJ6" s="35">
        <f t="shared" si="7"/>
        <v>99.18</v>
      </c>
      <c r="BK6" s="35">
        <f t="shared" si="7"/>
        <v>1673.47</v>
      </c>
      <c r="BL6" s="35">
        <f t="shared" si="7"/>
        <v>1592.72</v>
      </c>
      <c r="BM6" s="35">
        <f t="shared" si="7"/>
        <v>1243.71</v>
      </c>
      <c r="BN6" s="35">
        <f t="shared" si="7"/>
        <v>1194.1500000000001</v>
      </c>
      <c r="BO6" s="35">
        <f t="shared" si="7"/>
        <v>1206.79</v>
      </c>
      <c r="BP6" s="34" t="str">
        <f>IF(BP7="","",IF(BP7="-","【-】","【"&amp;SUBSTITUTE(TEXT(BP7,"#,##0.00"),"-","△")&amp;"】"))</f>
        <v>【1,218.70】</v>
      </c>
      <c r="BQ6" s="35">
        <f>IF(BQ7="",NA(),BQ7)</f>
        <v>42.03</v>
      </c>
      <c r="BR6" s="35">
        <f t="shared" ref="BR6:BZ6" si="8">IF(BR7="",NA(),BR7)</f>
        <v>40.130000000000003</v>
      </c>
      <c r="BS6" s="35">
        <f t="shared" si="8"/>
        <v>44.12</v>
      </c>
      <c r="BT6" s="35">
        <f t="shared" si="8"/>
        <v>49.48</v>
      </c>
      <c r="BU6" s="35">
        <f t="shared" si="8"/>
        <v>59.63</v>
      </c>
      <c r="BV6" s="35">
        <f t="shared" si="8"/>
        <v>49.22</v>
      </c>
      <c r="BW6" s="35">
        <f t="shared" si="8"/>
        <v>53.7</v>
      </c>
      <c r="BX6" s="35">
        <f t="shared" si="8"/>
        <v>74.3</v>
      </c>
      <c r="BY6" s="35">
        <f t="shared" si="8"/>
        <v>72.260000000000005</v>
      </c>
      <c r="BZ6" s="35">
        <f t="shared" si="8"/>
        <v>71.84</v>
      </c>
      <c r="CA6" s="34" t="str">
        <f>IF(CA7="","",IF(CA7="-","【-】","【"&amp;SUBSTITUTE(TEXT(CA7,"#,##0.00"),"-","△")&amp;"】"))</f>
        <v>【74.17】</v>
      </c>
      <c r="CB6" s="35">
        <f>IF(CB7="",NA(),CB7)</f>
        <v>392.1</v>
      </c>
      <c r="CC6" s="35">
        <f t="shared" ref="CC6:CK6" si="9">IF(CC7="",NA(),CC7)</f>
        <v>413.26</v>
      </c>
      <c r="CD6" s="35">
        <f t="shared" si="9"/>
        <v>375.21</v>
      </c>
      <c r="CE6" s="35">
        <f t="shared" si="9"/>
        <v>335.16</v>
      </c>
      <c r="CF6" s="35">
        <f t="shared" si="9"/>
        <v>255.81</v>
      </c>
      <c r="CG6" s="35">
        <f t="shared" si="9"/>
        <v>332.02</v>
      </c>
      <c r="CH6" s="35">
        <f t="shared" si="9"/>
        <v>300.35000000000002</v>
      </c>
      <c r="CI6" s="35">
        <f t="shared" si="9"/>
        <v>221.81</v>
      </c>
      <c r="CJ6" s="35">
        <f t="shared" si="9"/>
        <v>230.02</v>
      </c>
      <c r="CK6" s="35">
        <f t="shared" si="9"/>
        <v>228.47</v>
      </c>
      <c r="CL6" s="34" t="str">
        <f>IF(CL7="","",IF(CL7="-","【-】","【"&amp;SUBSTITUTE(TEXT(CL7,"#,##0.00"),"-","△")&amp;"】"))</f>
        <v>【218.56】</v>
      </c>
      <c r="CM6" s="35">
        <f>IF(CM7="",NA(),CM7)</f>
        <v>40.590000000000003</v>
      </c>
      <c r="CN6" s="35">
        <f t="shared" ref="CN6:CV6" si="10">IF(CN7="",NA(),CN7)</f>
        <v>48.09</v>
      </c>
      <c r="CO6" s="35">
        <f t="shared" si="10"/>
        <v>50.88</v>
      </c>
      <c r="CP6" s="35">
        <f t="shared" si="10"/>
        <v>48.68</v>
      </c>
      <c r="CQ6" s="35">
        <f t="shared" si="10"/>
        <v>56.32</v>
      </c>
      <c r="CR6" s="35">
        <f t="shared" si="10"/>
        <v>36.65</v>
      </c>
      <c r="CS6" s="35">
        <f t="shared" si="10"/>
        <v>37.72</v>
      </c>
      <c r="CT6" s="35">
        <f t="shared" si="10"/>
        <v>43.36</v>
      </c>
      <c r="CU6" s="35">
        <f t="shared" si="10"/>
        <v>42.56</v>
      </c>
      <c r="CV6" s="35">
        <f t="shared" si="10"/>
        <v>42.47</v>
      </c>
      <c r="CW6" s="34" t="str">
        <f>IF(CW7="","",IF(CW7="-","【-】","【"&amp;SUBSTITUTE(TEXT(CW7,"#,##0.00"),"-","△")&amp;"】"))</f>
        <v>【42.86】</v>
      </c>
      <c r="CX6" s="35">
        <f>IF(CX7="",NA(),CX7)</f>
        <v>57.32</v>
      </c>
      <c r="CY6" s="35">
        <f t="shared" ref="CY6:DG6" si="11">IF(CY7="",NA(),CY7)</f>
        <v>62.2</v>
      </c>
      <c r="CZ6" s="35">
        <f t="shared" si="11"/>
        <v>63.6</v>
      </c>
      <c r="DA6" s="35">
        <f t="shared" si="11"/>
        <v>64.069999999999993</v>
      </c>
      <c r="DB6" s="35">
        <f t="shared" si="11"/>
        <v>65.03</v>
      </c>
      <c r="DC6" s="35">
        <f t="shared" si="11"/>
        <v>68.83</v>
      </c>
      <c r="DD6" s="35">
        <f t="shared" si="11"/>
        <v>68.459999999999994</v>
      </c>
      <c r="DE6" s="35">
        <f t="shared" si="11"/>
        <v>83.06</v>
      </c>
      <c r="DF6" s="35">
        <f t="shared" si="11"/>
        <v>83.32</v>
      </c>
      <c r="DG6" s="35">
        <f t="shared" si="11"/>
        <v>83.75</v>
      </c>
      <c r="DH6" s="34" t="str">
        <f>IF(DH7="","",IF(DH7="-","【-】","【"&amp;SUBSTITUTE(TEXT(DH7,"#,##0.00"),"-","△")&amp;"】"))</f>
        <v>【84.20】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0.26</v>
      </c>
      <c r="EK6" s="35">
        <f t="shared" si="14"/>
        <v>0.13</v>
      </c>
      <c r="EL6" s="35">
        <f t="shared" si="14"/>
        <v>0.09</v>
      </c>
      <c r="EM6" s="35">
        <f t="shared" si="14"/>
        <v>0.13</v>
      </c>
      <c r="EN6" s="35">
        <f t="shared" si="14"/>
        <v>0.36</v>
      </c>
      <c r="EO6" s="34" t="str">
        <f>IF(EO7="","",IF(EO7="-","【-】","【"&amp;SUBSTITUTE(TEXT(EO7,"#,##0.00"),"-","△")&amp;"】"))</f>
        <v>【0.28】</v>
      </c>
    </row>
    <row r="7" spans="1:145" s="36" customFormat="1" x14ac:dyDescent="0.15">
      <c r="A7" s="28"/>
      <c r="B7" s="37">
        <v>2019</v>
      </c>
      <c r="C7" s="37">
        <v>42056</v>
      </c>
      <c r="D7" s="37">
        <v>47</v>
      </c>
      <c r="E7" s="37">
        <v>17</v>
      </c>
      <c r="F7" s="37">
        <v>4</v>
      </c>
      <c r="G7" s="37">
        <v>0</v>
      </c>
      <c r="H7" s="37" t="s">
        <v>98</v>
      </c>
      <c r="I7" s="37" t="s">
        <v>99</v>
      </c>
      <c r="J7" s="37" t="s">
        <v>100</v>
      </c>
      <c r="K7" s="37" t="s">
        <v>101</v>
      </c>
      <c r="L7" s="37" t="s">
        <v>102</v>
      </c>
      <c r="M7" s="37" t="s">
        <v>103</v>
      </c>
      <c r="N7" s="38" t="s">
        <v>104</v>
      </c>
      <c r="O7" s="38" t="s">
        <v>105</v>
      </c>
      <c r="P7" s="38">
        <v>2.33</v>
      </c>
      <c r="Q7" s="38">
        <v>72.98</v>
      </c>
      <c r="R7" s="38">
        <v>3058</v>
      </c>
      <c r="S7" s="38">
        <v>62601</v>
      </c>
      <c r="T7" s="38">
        <v>332.44</v>
      </c>
      <c r="U7" s="38">
        <v>188.31</v>
      </c>
      <c r="V7" s="38">
        <v>1447</v>
      </c>
      <c r="W7" s="38">
        <v>0.69</v>
      </c>
      <c r="X7" s="38">
        <v>2097.1</v>
      </c>
      <c r="Y7" s="38">
        <v>75.010000000000005</v>
      </c>
      <c r="Z7" s="38">
        <v>99.58</v>
      </c>
      <c r="AA7" s="38">
        <v>98.2</v>
      </c>
      <c r="AB7" s="38">
        <v>100.42</v>
      </c>
      <c r="AC7" s="38">
        <v>107.63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117.05</v>
      </c>
      <c r="BG7" s="38">
        <v>0</v>
      </c>
      <c r="BH7" s="38">
        <v>0</v>
      </c>
      <c r="BI7" s="38">
        <v>0</v>
      </c>
      <c r="BJ7" s="38">
        <v>99.18</v>
      </c>
      <c r="BK7" s="38">
        <v>1673.47</v>
      </c>
      <c r="BL7" s="38">
        <v>1592.72</v>
      </c>
      <c r="BM7" s="38">
        <v>1243.71</v>
      </c>
      <c r="BN7" s="38">
        <v>1194.1500000000001</v>
      </c>
      <c r="BO7" s="38">
        <v>1206.79</v>
      </c>
      <c r="BP7" s="38">
        <v>1218.7</v>
      </c>
      <c r="BQ7" s="38">
        <v>42.03</v>
      </c>
      <c r="BR7" s="38">
        <v>40.130000000000003</v>
      </c>
      <c r="BS7" s="38">
        <v>44.12</v>
      </c>
      <c r="BT7" s="38">
        <v>49.48</v>
      </c>
      <c r="BU7" s="38">
        <v>59.63</v>
      </c>
      <c r="BV7" s="38">
        <v>49.22</v>
      </c>
      <c r="BW7" s="38">
        <v>53.7</v>
      </c>
      <c r="BX7" s="38">
        <v>74.3</v>
      </c>
      <c r="BY7" s="38">
        <v>72.260000000000005</v>
      </c>
      <c r="BZ7" s="38">
        <v>71.84</v>
      </c>
      <c r="CA7" s="38">
        <v>74.17</v>
      </c>
      <c r="CB7" s="38">
        <v>392.1</v>
      </c>
      <c r="CC7" s="38">
        <v>413.26</v>
      </c>
      <c r="CD7" s="38">
        <v>375.21</v>
      </c>
      <c r="CE7" s="38">
        <v>335.16</v>
      </c>
      <c r="CF7" s="38">
        <v>255.81</v>
      </c>
      <c r="CG7" s="38">
        <v>332.02</v>
      </c>
      <c r="CH7" s="38">
        <v>300.35000000000002</v>
      </c>
      <c r="CI7" s="38">
        <v>221.81</v>
      </c>
      <c r="CJ7" s="38">
        <v>230.02</v>
      </c>
      <c r="CK7" s="38">
        <v>228.47</v>
      </c>
      <c r="CL7" s="38">
        <v>218.56</v>
      </c>
      <c r="CM7" s="38">
        <v>40.590000000000003</v>
      </c>
      <c r="CN7" s="38">
        <v>48.09</v>
      </c>
      <c r="CO7" s="38">
        <v>50.88</v>
      </c>
      <c r="CP7" s="38">
        <v>48.68</v>
      </c>
      <c r="CQ7" s="38">
        <v>56.32</v>
      </c>
      <c r="CR7" s="38">
        <v>36.65</v>
      </c>
      <c r="CS7" s="38">
        <v>37.72</v>
      </c>
      <c r="CT7" s="38">
        <v>43.36</v>
      </c>
      <c r="CU7" s="38">
        <v>42.56</v>
      </c>
      <c r="CV7" s="38">
        <v>42.47</v>
      </c>
      <c r="CW7" s="38">
        <v>42.86</v>
      </c>
      <c r="CX7" s="38">
        <v>57.32</v>
      </c>
      <c r="CY7" s="38">
        <v>62.2</v>
      </c>
      <c r="CZ7" s="38">
        <v>63.6</v>
      </c>
      <c r="DA7" s="38">
        <v>64.069999999999993</v>
      </c>
      <c r="DB7" s="38">
        <v>65.03</v>
      </c>
      <c r="DC7" s="38">
        <v>68.83</v>
      </c>
      <c r="DD7" s="38">
        <v>68.459999999999994</v>
      </c>
      <c r="DE7" s="38">
        <v>83.06</v>
      </c>
      <c r="DF7" s="38">
        <v>83.32</v>
      </c>
      <c r="DG7" s="38">
        <v>83.75</v>
      </c>
      <c r="DH7" s="38">
        <v>84.2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0.26</v>
      </c>
      <c r="EK7" s="38">
        <v>0.13</v>
      </c>
      <c r="EL7" s="38">
        <v>0.09</v>
      </c>
      <c r="EM7" s="38">
        <v>0.13</v>
      </c>
      <c r="EN7" s="38">
        <v>0.36</v>
      </c>
      <c r="EO7" s="38">
        <v>0.28000000000000003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113</v>
      </c>
      <c r="D13" t="s">
        <v>114</v>
      </c>
      <c r="E13" t="s">
        <v>113</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2021-01-28T06:46:36Z</cp:lastPrinted>
  <dcterms:created xsi:type="dcterms:W3CDTF">2020-12-04T02:52:41Z</dcterms:created>
  <dcterms:modified xsi:type="dcterms:W3CDTF">2021-02-09T08:23:45Z</dcterms:modified>
  <cp:category/>
</cp:coreProperties>
</file>