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v-f001\共有\水道事業所\業務班\21-3.経営比較分析表\令和01年度\02 回答\"/>
    </mc:Choice>
  </mc:AlternateContent>
  <workbookProtection workbookAlgorithmName="SHA-512" workbookHashValue="NdoI9hzyYQk4SLt4HQMM2j2unVJNHDzwma9MDzz6loetX3eNx+OgHmQvJTvYrl92Wi7jHVRdAKtjGSdZdY5SnQ==" workbookSaltValue="32rnEHDYU1lrCOoXjbqRm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<sst xmlns="http://schemas.openxmlformats.org/spreadsheetml/2006/main" count="262" uniqueCount="110">
  <si>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</si>
  <si>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</si>
  <si>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</si>
  <si>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</si>
  <si>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</si>
  <si>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</si>
  <si>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</si>
  <si>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</si>
  <si>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</si>
  <si>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</si>
  <si>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</si>
  <si>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</si>
  <si>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</si>
  <si>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</si>
  <si>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</si>
  <si>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</si>
  <si>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</si>
  <si>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</si>
  <si>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</si>
  <si>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</si>
  <si>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</si>
  <si>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</si>
  <si>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</si>
  <si>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</si>
  <si>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</si>
  <si>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</si>
  <si>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</si>
  <si>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</si>
  <si>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</si>
  <si>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</si>
  <si>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</si>
  <si>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</si>
  <si>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</si>
  <si>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</si>
  <si>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</si>
  <si>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</si>
  <si>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</si>
  <si>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</si>
  <si>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</si>
  <si>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</si>
  <si>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</si>
  <si>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</si>
  <si>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</si>
  <si>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</si>
  <si>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</si>
  <si>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</si>
  <si>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</si>
  <si>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</si>
  <si>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</si>
  <si>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</si>
  <si>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</si>
  <si>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</si>
  <si>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</si>
  <si>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</si>
  <si>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</si>
  <si>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</si>
  <si>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</si>
  <si>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</si>
  <si>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</si>
  <si>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</si>
  <si>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</si>
  <si>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</si>
  <si>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</si>
  <si>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</si>
  <si>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</si>
  <si>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</si>
  <si>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</si>
  <si>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</si>
  <si>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</si>
  <si>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</si>
  <si>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</si>
  <si>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</si>
  <si>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</si>
  <si>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</si>
  <si>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</si>
  <si>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</si>
  <si>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</si>
  <si>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</si>
  <si>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</si>
  <si>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</si>
  <si>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</si>
  <si>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</si>
  <si>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</si>
  <si>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</si>
  <si>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</si>
  <si>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</si>
  <si>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</si>
  <si>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</si>
  <si>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</si>
  <si>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</si>
  <si>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</si>
  <si>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043222</t>
  </si>
  <si>
    <t>46</t>
  </si>
  <si>
    <t>02</t>
  </si>
  <si>
    <t>0</t>
  </si>
  <si>
    <t>000</t>
  </si>
  <si>
    <t>宮城県　村田町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</si>
  <si>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</si>
  <si>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</si>
  <si>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</si>
  <si>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</si>
  <si>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</si>
  <si>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</si>
  <si>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</si>
  <si>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</si>
  <si>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</si>
  <si>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</si>
  <si>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①経営状況においては、平成29年度より給水契約企業が減少したものの、現行の料金体系において、各年度黒字決算となっている。　　　　　　　　　　　②累積欠損金は、これまで発生していない。　　　　③毎年度100%を上回っており、支払能力は備えている。　　　　　　　　　　　　　　　　　　　　　　④企業債の借入は行っていない。　　　　　　　　　　　　　⑤100%を上回っており、給水に係る費用は給水収益で賄えている。　　　　　　　　　　　　　　　　　⑥類似団体平均値と比べ、低い水準を保っており今後も費用抑制に努めていく。　　　　　　　　　　　　⑦給水契約企業の撤退や契約数量の減少等がより、低い水準となっている。　　　　　　　　　　　　　⑧⑦の要因により、類似団体平均値と比べ低い水準となっている。</t>
    <rPh sb="1" eb="3">
      <t>ケイエイ</t>
    </rPh>
    <rPh sb="3" eb="5">
      <t>ジョウキョウ</t>
    </rPh>
    <rPh sb="11" eb="13">
      <t>ヘイセイ</t>
    </rPh>
    <rPh sb="15" eb="17">
      <t>ネンド</t>
    </rPh>
    <rPh sb="19" eb="21">
      <t>キュウスイ</t>
    </rPh>
    <rPh sb="21" eb="23">
      <t>ケイヤク</t>
    </rPh>
    <rPh sb="23" eb="25">
      <t>キギョウ</t>
    </rPh>
    <rPh sb="26" eb="28">
      <t>ゲンショウ</t>
    </rPh>
    <rPh sb="34" eb="36">
      <t>ゲンコウ</t>
    </rPh>
    <rPh sb="37" eb="39">
      <t>リョウキン</t>
    </rPh>
    <rPh sb="39" eb="41">
      <t>タイケイ</t>
    </rPh>
    <rPh sb="46" eb="49">
      <t>カクネンド</t>
    </rPh>
    <rPh sb="49" eb="51">
      <t>クロジ</t>
    </rPh>
    <rPh sb="51" eb="53">
      <t>ケッサン</t>
    </rPh>
    <rPh sb="72" eb="74">
      <t>ルイセキ</t>
    </rPh>
    <rPh sb="74" eb="76">
      <t>ケッソン</t>
    </rPh>
    <rPh sb="76" eb="77">
      <t>キン</t>
    </rPh>
    <rPh sb="83" eb="85">
      <t>ハッセイ</t>
    </rPh>
    <rPh sb="96" eb="99">
      <t>マイネンド</t>
    </rPh>
    <rPh sb="104" eb="106">
      <t>ウワマワ</t>
    </rPh>
    <rPh sb="111" eb="113">
      <t>シハライ</t>
    </rPh>
    <rPh sb="113" eb="115">
      <t>ノウリョク</t>
    </rPh>
    <rPh sb="116" eb="117">
      <t>ソナ</t>
    </rPh>
    <rPh sb="145" eb="147">
      <t>キギョウ</t>
    </rPh>
    <rPh sb="147" eb="148">
      <t>サイ</t>
    </rPh>
    <rPh sb="149" eb="151">
      <t>カリイレ</t>
    </rPh>
    <rPh sb="152" eb="153">
      <t>オコナ</t>
    </rPh>
    <rPh sb="178" eb="180">
      <t>ウワマワ</t>
    </rPh>
    <rPh sb="185" eb="187">
      <t>キュウスイ</t>
    </rPh>
    <rPh sb="188" eb="189">
      <t>カカ</t>
    </rPh>
    <rPh sb="190" eb="192">
      <t>ヒヨウ</t>
    </rPh>
    <rPh sb="193" eb="195">
      <t>キュウスイ</t>
    </rPh>
    <rPh sb="195" eb="197">
      <t>シュウエキ</t>
    </rPh>
    <rPh sb="198" eb="199">
      <t>マカナ</t>
    </rPh>
    <rPh sb="222" eb="224">
      <t>ルイジ</t>
    </rPh>
    <rPh sb="224" eb="226">
      <t>ダンタイ</t>
    </rPh>
    <rPh sb="226" eb="229">
      <t>ヘイキンチ</t>
    </rPh>
    <rPh sb="230" eb="231">
      <t>クラ</t>
    </rPh>
    <rPh sb="233" eb="234">
      <t>ヒク</t>
    </rPh>
    <rPh sb="235" eb="237">
      <t>スイジュン</t>
    </rPh>
    <rPh sb="238" eb="239">
      <t>タモ</t>
    </rPh>
    <rPh sb="243" eb="245">
      <t>コンゴ</t>
    </rPh>
    <rPh sb="246" eb="248">
      <t>ヒヨウ</t>
    </rPh>
    <rPh sb="248" eb="250">
      <t>ヨクセイ</t>
    </rPh>
    <rPh sb="251" eb="252">
      <t>ツト</t>
    </rPh>
    <rPh sb="270" eb="272">
      <t>キュウスイ</t>
    </rPh>
    <rPh sb="272" eb="274">
      <t>ケイヤク</t>
    </rPh>
    <rPh sb="274" eb="276">
      <t>キギョウ</t>
    </rPh>
    <rPh sb="277" eb="279">
      <t>テッタイ</t>
    </rPh>
    <rPh sb="280" eb="282">
      <t>ケイヤク</t>
    </rPh>
    <rPh sb="282" eb="284">
      <t>スウリョウ</t>
    </rPh>
    <rPh sb="285" eb="287">
      <t>ゲンショウ</t>
    </rPh>
    <rPh sb="287" eb="288">
      <t>トウ</t>
    </rPh>
    <rPh sb="319" eb="321">
      <t>ヨウイン</t>
    </rPh>
    <rPh sb="325" eb="327">
      <t>ルイジ</t>
    </rPh>
    <rPh sb="327" eb="329">
      <t>ダンタイ</t>
    </rPh>
    <rPh sb="329" eb="332">
      <t>ヘイキンチ</t>
    </rPh>
    <rPh sb="333" eb="334">
      <t>クラ</t>
    </rPh>
    <rPh sb="335" eb="336">
      <t>ヒク</t>
    </rPh>
    <rPh sb="337" eb="339">
      <t>スイジュン</t>
    </rPh>
    <phoneticPr fontId="5"/>
  </si>
  <si>
    <t>①法定耐用年数が近い施設であり、類似団体平均値を上回っている状況にある。　　　　　　　　　　　　　②③法定耐用年数を超えた管路はなく、管路更新はおこなっていない。　　　　　　　　　</t>
    <rPh sb="1" eb="3">
      <t>ホウテイ</t>
    </rPh>
    <rPh sb="3" eb="5">
      <t>タイヨウ</t>
    </rPh>
    <rPh sb="5" eb="7">
      <t>ネンスウ</t>
    </rPh>
    <rPh sb="8" eb="9">
      <t>チカ</t>
    </rPh>
    <rPh sb="10" eb="12">
      <t>シセツ</t>
    </rPh>
    <rPh sb="16" eb="23">
      <t>ルイジダンタイヘイキンチ</t>
    </rPh>
    <rPh sb="24" eb="26">
      <t>ウワマワ</t>
    </rPh>
    <rPh sb="30" eb="32">
      <t>ジョウキョウ</t>
    </rPh>
    <rPh sb="51" eb="53">
      <t>ホウテイ</t>
    </rPh>
    <rPh sb="53" eb="55">
      <t>タイヨウ</t>
    </rPh>
    <rPh sb="55" eb="57">
      <t>ネンスウ</t>
    </rPh>
    <rPh sb="58" eb="59">
      <t>コ</t>
    </rPh>
    <rPh sb="61" eb="63">
      <t>カンロ</t>
    </rPh>
    <rPh sb="67" eb="69">
      <t>カンロ</t>
    </rPh>
    <rPh sb="69" eb="71">
      <t>コウシン</t>
    </rPh>
    <phoneticPr fontId="5"/>
  </si>
  <si>
    <t>現在、給水先事業所数は3社、年間給水収益 約670万円と事業規模が小さく、今後、事業譲渡又は事業廃止も含め経営形態の総合的な検討を進めていく。</t>
    <rPh sb="0" eb="2">
      <t>ゲンザイ</t>
    </rPh>
    <rPh sb="3" eb="5">
      <t>キュウスイ</t>
    </rPh>
    <rPh sb="5" eb="6">
      <t>サキ</t>
    </rPh>
    <rPh sb="6" eb="9">
      <t>ジギョウショ</t>
    </rPh>
    <rPh sb="9" eb="10">
      <t>スウ</t>
    </rPh>
    <rPh sb="12" eb="13">
      <t>シャ</t>
    </rPh>
    <rPh sb="14" eb="16">
      <t>ネンカン</t>
    </rPh>
    <rPh sb="16" eb="18">
      <t>キュウスイ</t>
    </rPh>
    <rPh sb="18" eb="20">
      <t>シュウエキ</t>
    </rPh>
    <rPh sb="21" eb="22">
      <t>ヤク</t>
    </rPh>
    <rPh sb="25" eb="27">
      <t>マンエン</t>
    </rPh>
    <rPh sb="28" eb="30">
      <t>ジギョウ</t>
    </rPh>
    <rPh sb="30" eb="32">
      <t>キボ</t>
    </rPh>
    <rPh sb="33" eb="34">
      <t>チイ</t>
    </rPh>
    <rPh sb="37" eb="39">
      <t>コンゴ</t>
    </rPh>
    <rPh sb="40" eb="42">
      <t>ジギョウ</t>
    </rPh>
    <rPh sb="42" eb="44">
      <t>ジョウト</t>
    </rPh>
    <rPh sb="44" eb="45">
      <t>マタ</t>
    </rPh>
    <rPh sb="46" eb="48">
      <t>ジギョウ</t>
    </rPh>
    <rPh sb="48" eb="50">
      <t>ハイシ</t>
    </rPh>
    <rPh sb="51" eb="52">
      <t>フク</t>
    </rPh>
    <rPh sb="53" eb="55">
      <t>ケイエイ</t>
    </rPh>
    <rPh sb="55" eb="57">
      <t>ケイタイ</t>
    </rPh>
    <rPh sb="58" eb="60">
      <t>ソウゴウ</t>
    </rPh>
    <rPh sb="60" eb="61">
      <t>テキ</t>
    </rPh>
    <rPh sb="62" eb="64">
      <t>ケントウ</t>
    </rPh>
    <rPh sb="65" eb="6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</si>
</sst>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63.99</c:v>
                </c:pt>
                <c:pt idx="1">
                  <c:v>66.23</c:v>
                </c:pt>
                <c:pt idx="2">
                  <c:v>68.319999999999993</c:v>
                </c:pt>
                <c:pt idx="3">
                  <c:v>69.03</c:v>
                </c:pt>
                <c:pt idx="4">
                  <c:v>71.11</c:v>
                </c:pt>
              </c:numCache>
            </c:numRef>
          </c:val>
          <c:extLst>
            <c:ext xmlns:c16="http://schemas.microsoft.com/office/drawing/2014/chart" uri="{C3380CC4-5D6E-409C-BE32-E72D297353CC}">
              <c16:uniqueId val="{00000000-38FD-4364-A4E5-B16490E06F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38FD-4364-A4E5-B16490E06F0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30-4D51-BE4F-910C5FF375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2530-4D51-BE4F-910C5FF375E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109.97</c:v>
                </c:pt>
                <c:pt idx="1">
                  <c:v>125.33</c:v>
                </c:pt>
                <c:pt idx="2">
                  <c:v>127.75</c:v>
                </c:pt>
                <c:pt idx="3">
                  <c:v>118.45</c:v>
                </c:pt>
                <c:pt idx="4">
                  <c:v>118.45</c:v>
                </c:pt>
              </c:numCache>
            </c:numRef>
          </c:val>
          <c:extLst>
            <c:ext xmlns:c16="http://schemas.microsoft.com/office/drawing/2014/chart" uri="{C3380CC4-5D6E-409C-BE32-E72D297353CC}">
              <c16:uniqueId val="{00000000-F673-48CD-BB6F-3AABB6CCFB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F673-48CD-BB6F-3AABB6CCFB1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63-481C-BF31-F808C78990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FE63-481C-BF31-F808C789901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A4-4B1A-AE3B-6235E08C81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5BA4-4B1A-AE3B-6235E08C816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4385.8999999999996</c:v>
                </c:pt>
                <c:pt idx="1">
                  <c:v>5043.57</c:v>
                </c:pt>
                <c:pt idx="2">
                  <c:v>5206.7</c:v>
                </c:pt>
                <c:pt idx="3">
                  <c:v>5459.2</c:v>
                </c:pt>
                <c:pt idx="4">
                  <c:v>5616.43</c:v>
                </c:pt>
              </c:numCache>
            </c:numRef>
          </c:val>
          <c:extLst>
            <c:ext xmlns:c16="http://schemas.microsoft.com/office/drawing/2014/chart" uri="{C3380CC4-5D6E-409C-BE32-E72D297353CC}">
              <c16:uniqueId val="{00000000-5E20-4D4E-BF5F-D11EB3D1E8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5E20-4D4E-BF5F-D11EB3D1E8F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F6-4BA5-880F-7184C9419D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04F6-4BA5-880F-7184C9419D9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112.42</c:v>
                </c:pt>
                <c:pt idx="1">
                  <c:v>132.57</c:v>
                </c:pt>
                <c:pt idx="2">
                  <c:v>136.07</c:v>
                </c:pt>
                <c:pt idx="3">
                  <c:v>124.07</c:v>
                </c:pt>
                <c:pt idx="4">
                  <c:v>124.07</c:v>
                </c:pt>
              </c:numCache>
            </c:numRef>
          </c:val>
          <c:extLst>
            <c:ext xmlns:c16="http://schemas.microsoft.com/office/drawing/2014/chart" uri="{C3380CC4-5D6E-409C-BE32-E72D297353CC}">
              <c16:uniqueId val="{00000000-8A44-4497-8A8F-D6004E4FDE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8A44-4497-8A8F-D6004E4FDE8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44.46</c:v>
                </c:pt>
                <c:pt idx="1">
                  <c:v>40.76</c:v>
                </c:pt>
                <c:pt idx="2">
                  <c:v>39.619999999999997</c:v>
                </c:pt>
                <c:pt idx="3">
                  <c:v>43.56</c:v>
                </c:pt>
                <c:pt idx="4">
                  <c:v>43.56</c:v>
                </c:pt>
              </c:numCache>
            </c:numRef>
          </c:val>
          <c:extLst>
            <c:ext xmlns:c16="http://schemas.microsoft.com/office/drawing/2014/chart" uri="{C3380CC4-5D6E-409C-BE32-E72D297353CC}">
              <c16:uniqueId val="{00000000-F6F8-4C47-A569-411530AF852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F6F8-4C47-A569-411530AF852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11.6</c:v>
                </c:pt>
                <c:pt idx="1">
                  <c:v>11.1</c:v>
                </c:pt>
                <c:pt idx="2">
                  <c:v>11.7</c:v>
                </c:pt>
                <c:pt idx="3">
                  <c:v>11.1</c:v>
                </c:pt>
                <c:pt idx="4">
                  <c:v>11</c:v>
                </c:pt>
              </c:numCache>
            </c:numRef>
          </c:val>
          <c:extLst>
            <c:ext xmlns:c16="http://schemas.microsoft.com/office/drawing/2014/chart" uri="{C3380CC4-5D6E-409C-BE32-E72D297353CC}">
              <c16:uniqueId val="{00000000-0C75-4BD3-99B5-4985F9CB47F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0C75-4BD3-99B5-4985F9CB47F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38.299999999999997</c:v>
                </c:pt>
                <c:pt idx="1">
                  <c:v>38</c:v>
                </c:pt>
                <c:pt idx="2">
                  <c:v>37.700000000000003</c:v>
                </c:pt>
                <c:pt idx="3">
                  <c:v>34</c:v>
                </c:pt>
                <c:pt idx="4">
                  <c:v>34</c:v>
                </c:pt>
              </c:numCache>
            </c:numRef>
          </c:val>
          <c:extLst>
            <c:ext xmlns:c16="http://schemas.microsoft.com/office/drawing/2014/chart" uri="{C3380CC4-5D6E-409C-BE32-E72D297353CC}">
              <c16:uniqueId val="{00000000-6575-451C-A34B-C7CFD429C1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6575-451C-A34B-C7CFD429C1C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S48"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宮城県　村田町</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1000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極小規模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110</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98.8</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3</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340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107</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109.97</v>
      </c>
      <c r="Y32" s="128"/>
      <c r="Z32" s="128"/>
      <c r="AA32" s="128"/>
      <c r="AB32" s="128"/>
      <c r="AC32" s="128"/>
      <c r="AD32" s="128"/>
      <c r="AE32" s="128"/>
      <c r="AF32" s="128"/>
      <c r="AG32" s="128"/>
      <c r="AH32" s="128"/>
      <c r="AI32" s="128"/>
      <c r="AJ32" s="128"/>
      <c r="AK32" s="128"/>
      <c r="AL32" s="128"/>
      <c r="AM32" s="128"/>
      <c r="AN32" s="128"/>
      <c r="AO32" s="128"/>
      <c r="AP32" s="128"/>
      <c r="AQ32" s="129"/>
      <c r="AR32" s="127">
        <f>データ!U6</f>
        <v>125.33</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127.75</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118.45</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118.45</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4385.8999999999996</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5043.57</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5206.7</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5459.2</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5616.43</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0</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0</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0</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0</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0</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117.77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118.03</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120</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113.67</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110.79</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102.41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101.87</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115.82</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118.97</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121.15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797.95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742.59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549.77</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730.25</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868.31</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446.61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430.97</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536.28</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514.66</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504.81</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108</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112.42</v>
      </c>
      <c r="Y55" s="128"/>
      <c r="Z55" s="128"/>
      <c r="AA55" s="128"/>
      <c r="AB55" s="128"/>
      <c r="AC55" s="128"/>
      <c r="AD55" s="128"/>
      <c r="AE55" s="128"/>
      <c r="AF55" s="128"/>
      <c r="AG55" s="128"/>
      <c r="AH55" s="128"/>
      <c r="AI55" s="128"/>
      <c r="AJ55" s="128"/>
      <c r="AK55" s="128"/>
      <c r="AL55" s="128"/>
      <c r="AM55" s="128"/>
      <c r="AN55" s="128"/>
      <c r="AO55" s="128"/>
      <c r="AP55" s="128"/>
      <c r="AQ55" s="129"/>
      <c r="AR55" s="127">
        <f>データ!BM6</f>
        <v>132.57</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136.07</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124.07</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124.07</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44.46</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40.76</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39.619999999999997</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43.56</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43.56</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11.6</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11.1</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11.7</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11.1</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11</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38.299999999999997</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38</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37.700000000000003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34</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34</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91.03</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100.16</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100.54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95.99</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94.91</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45.86</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42.5</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42.19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44.55</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47.36</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35.78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35.909999999999997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35.54</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35.24</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35.22</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52.6</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52.54</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50.81</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50.28</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51.42</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109</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7"/>
      <c r="M79" s="147"/>
      <c r="N79" s="147"/>
      <c r="O79" s="147"/>
      <c r="P79" s="147"/>
      <c r="Q79" s="147"/>
      <c r="R79" s="147"/>
      <c r="S79" s="147"/>
      <c r="T79" s="147"/>
      <c r="U79" s="147"/>
      <c r="V79" s="147"/>
      <c r="W79" s="147"/>
      <c r="X79" s="148"/>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7"/>
      <c r="FY79" s="147"/>
      <c r="FZ79" s="147"/>
      <c r="GA79" s="147"/>
      <c r="GB79" s="147"/>
      <c r="GC79" s="147"/>
      <c r="GD79" s="147"/>
      <c r="GE79" s="147"/>
      <c r="GF79" s="147"/>
      <c r="GG79" s="147"/>
      <c r="GH79" s="147"/>
      <c r="GI79" s="147"/>
      <c r="GJ79" s="148"/>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7"/>
      <c r="MK79" s="147"/>
      <c r="ML79" s="147"/>
      <c r="MM79" s="147"/>
      <c r="MN79" s="147"/>
      <c r="MO79" s="147"/>
      <c r="MP79" s="147"/>
      <c r="MQ79" s="147"/>
      <c r="MR79" s="147"/>
      <c r="MS79" s="147"/>
      <c r="MT79" s="147"/>
      <c r="MU79" s="147"/>
      <c r="MV79" s="148"/>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2" t="s">
        <v>23</v>
      </c>
      <c r="M80" s="142"/>
      <c r="N80" s="142"/>
      <c r="O80" s="142"/>
      <c r="P80" s="142"/>
      <c r="Q80" s="142"/>
      <c r="R80" s="142"/>
      <c r="S80" s="142"/>
      <c r="T80" s="142"/>
      <c r="U80" s="142"/>
      <c r="V80" s="142"/>
      <c r="W80" s="142"/>
      <c r="X80" s="142"/>
      <c r="Y80" s="143">
        <f>データ!DD6</f>
        <v>63.99</v>
      </c>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f>データ!DE6</f>
        <v>66.23</v>
      </c>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f>データ!DF6</f>
        <v>68.319999999999993</v>
      </c>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f>データ!DG6</f>
        <v>69.03</v>
      </c>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f>データ!DH6</f>
        <v>71.11</v>
      </c>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29"/>
      <c r="FE80" s="32"/>
      <c r="FF80" s="2"/>
      <c r="FG80" s="2"/>
      <c r="FH80" s="2"/>
      <c r="FI80" s="2"/>
      <c r="FJ80" s="2"/>
      <c r="FK80" s="2"/>
      <c r="FL80" s="2"/>
      <c r="FM80" s="2"/>
      <c r="FN80" s="2"/>
      <c r="FO80" s="2"/>
      <c r="FP80" s="2"/>
      <c r="FQ80" s="2"/>
      <c r="FR80" s="2"/>
      <c r="FS80" s="2"/>
      <c r="FT80" s="2"/>
      <c r="FU80" s="2"/>
      <c r="FV80" s="28"/>
      <c r="FW80" s="29"/>
      <c r="FX80" s="142" t="s">
        <v>23</v>
      </c>
      <c r="FY80" s="142"/>
      <c r="FZ80" s="142"/>
      <c r="GA80" s="142"/>
      <c r="GB80" s="142"/>
      <c r="GC80" s="142"/>
      <c r="GD80" s="142"/>
      <c r="GE80" s="142"/>
      <c r="GF80" s="142"/>
      <c r="GG80" s="142"/>
      <c r="GH80" s="142"/>
      <c r="GI80" s="142"/>
      <c r="GJ80" s="142"/>
      <c r="GK80" s="143">
        <f>データ!DO6</f>
        <v>0</v>
      </c>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f>データ!DP6</f>
        <v>0</v>
      </c>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f>データ!DQ6</f>
        <v>0</v>
      </c>
      <c r="IN80" s="143"/>
      <c r="IO80" s="143"/>
      <c r="IP80" s="143"/>
      <c r="IQ80" s="143"/>
      <c r="IR80" s="143"/>
      <c r="IS80" s="143"/>
      <c r="IT80" s="143"/>
      <c r="IU80" s="143"/>
      <c r="IV80" s="143"/>
      <c r="IW80" s="143"/>
      <c r="IX80" s="143"/>
      <c r="IY80" s="143"/>
      <c r="IZ80" s="143"/>
      <c r="JA80" s="143"/>
      <c r="JB80" s="143"/>
      <c r="JC80" s="143"/>
      <c r="JD80" s="143"/>
      <c r="JE80" s="143"/>
      <c r="JF80" s="143"/>
      <c r="JG80" s="143"/>
      <c r="JH80" s="143"/>
      <c r="JI80" s="143"/>
      <c r="JJ80" s="143"/>
      <c r="JK80" s="143"/>
      <c r="JL80" s="143"/>
      <c r="JM80" s="143"/>
      <c r="JN80" s="143">
        <f>データ!DR6</f>
        <v>0</v>
      </c>
      <c r="JO80" s="143"/>
      <c r="JP80" s="143"/>
      <c r="JQ80" s="143"/>
      <c r="JR80" s="143"/>
      <c r="JS80" s="143"/>
      <c r="JT80" s="143"/>
      <c r="JU80" s="143"/>
      <c r="JV80" s="143"/>
      <c r="JW80" s="143"/>
      <c r="JX80" s="143"/>
      <c r="JY80" s="143"/>
      <c r="JZ80" s="143"/>
      <c r="KA80" s="143"/>
      <c r="KB80" s="143"/>
      <c r="KC80" s="143"/>
      <c r="KD80" s="143"/>
      <c r="KE80" s="143"/>
      <c r="KF80" s="143"/>
      <c r="KG80" s="143"/>
      <c r="KH80" s="143"/>
      <c r="KI80" s="143"/>
      <c r="KJ80" s="143"/>
      <c r="KK80" s="143"/>
      <c r="KL80" s="143"/>
      <c r="KM80" s="143"/>
      <c r="KN80" s="143"/>
      <c r="KO80" s="143">
        <f>データ!DS6</f>
        <v>0</v>
      </c>
      <c r="KP80" s="143"/>
      <c r="KQ80" s="143"/>
      <c r="KR80" s="143"/>
      <c r="KS80" s="143"/>
      <c r="KT80" s="143"/>
      <c r="KU80" s="143"/>
      <c r="KV80" s="143"/>
      <c r="KW80" s="143"/>
      <c r="KX80" s="143"/>
      <c r="KY80" s="143"/>
      <c r="KZ80" s="143"/>
      <c r="LA80" s="143"/>
      <c r="LB80" s="143"/>
      <c r="LC80" s="143"/>
      <c r="LD80" s="143"/>
      <c r="LE80" s="143"/>
      <c r="LF80" s="143"/>
      <c r="LG80" s="143"/>
      <c r="LH80" s="143"/>
      <c r="LI80" s="143"/>
      <c r="LJ80" s="143"/>
      <c r="LK80" s="143"/>
      <c r="LL80" s="143"/>
      <c r="LM80" s="143"/>
      <c r="LN80" s="143"/>
      <c r="LO80" s="143"/>
      <c r="LP80" s="29"/>
      <c r="LQ80" s="32"/>
      <c r="LR80" s="2"/>
      <c r="LS80" s="2"/>
      <c r="LT80" s="2"/>
      <c r="LU80" s="2"/>
      <c r="LV80" s="2"/>
      <c r="LW80" s="2"/>
      <c r="LX80" s="2"/>
      <c r="LY80" s="2"/>
      <c r="LZ80" s="2"/>
      <c r="MA80" s="2"/>
      <c r="MB80" s="2"/>
      <c r="MC80" s="2"/>
      <c r="MD80" s="2"/>
      <c r="ME80" s="2"/>
      <c r="MF80" s="2"/>
      <c r="MG80" s="2"/>
      <c r="MH80" s="28"/>
      <c r="MI80" s="29"/>
      <c r="MJ80" s="142" t="s">
        <v>23</v>
      </c>
      <c r="MK80" s="142"/>
      <c r="ML80" s="142"/>
      <c r="MM80" s="142"/>
      <c r="MN80" s="142"/>
      <c r="MO80" s="142"/>
      <c r="MP80" s="142"/>
      <c r="MQ80" s="142"/>
      <c r="MR80" s="142"/>
      <c r="MS80" s="142"/>
      <c r="MT80" s="142"/>
      <c r="MU80" s="142"/>
      <c r="MV80" s="142"/>
      <c r="MW80" s="143">
        <f>データ!DZ6</f>
        <v>0</v>
      </c>
      <c r="MX80" s="143"/>
      <c r="MY80" s="143"/>
      <c r="MZ80" s="143"/>
      <c r="NA80" s="143"/>
      <c r="NB80" s="143"/>
      <c r="NC80" s="143"/>
      <c r="ND80" s="143"/>
      <c r="NE80" s="143"/>
      <c r="NF80" s="143"/>
      <c r="NG80" s="143"/>
      <c r="NH80" s="143"/>
      <c r="NI80" s="143"/>
      <c r="NJ80" s="143"/>
      <c r="NK80" s="143"/>
      <c r="NL80" s="143"/>
      <c r="NM80" s="143"/>
      <c r="NN80" s="143"/>
      <c r="NO80" s="143"/>
      <c r="NP80" s="143"/>
      <c r="NQ80" s="143"/>
      <c r="NR80" s="143"/>
      <c r="NS80" s="143"/>
      <c r="NT80" s="143"/>
      <c r="NU80" s="143"/>
      <c r="NV80" s="143"/>
      <c r="NW80" s="143"/>
      <c r="NX80" s="143">
        <f>データ!EA6</f>
        <v>0</v>
      </c>
      <c r="NY80" s="143"/>
      <c r="NZ80" s="143"/>
      <c r="OA80" s="143"/>
      <c r="OB80" s="143"/>
      <c r="OC80" s="143"/>
      <c r="OD80" s="143"/>
      <c r="OE80" s="143"/>
      <c r="OF80" s="143"/>
      <c r="OG80" s="143"/>
      <c r="OH80" s="143"/>
      <c r="OI80" s="143"/>
      <c r="OJ80" s="143"/>
      <c r="OK80" s="143"/>
      <c r="OL80" s="143"/>
      <c r="OM80" s="143"/>
      <c r="ON80" s="143"/>
      <c r="OO80" s="143"/>
      <c r="OP80" s="143"/>
      <c r="OQ80" s="143"/>
      <c r="OR80" s="143"/>
      <c r="OS80" s="143"/>
      <c r="OT80" s="143"/>
      <c r="OU80" s="143"/>
      <c r="OV80" s="143"/>
      <c r="OW80" s="143"/>
      <c r="OX80" s="143"/>
      <c r="OY80" s="143">
        <f>データ!EB6</f>
        <v>0</v>
      </c>
      <c r="OZ80" s="143"/>
      <c r="PA80" s="143"/>
      <c r="PB80" s="143"/>
      <c r="PC80" s="143"/>
      <c r="PD80" s="143"/>
      <c r="PE80" s="143"/>
      <c r="PF80" s="143"/>
      <c r="PG80" s="143"/>
      <c r="PH80" s="143"/>
      <c r="PI80" s="143"/>
      <c r="PJ80" s="143"/>
      <c r="PK80" s="143"/>
      <c r="PL80" s="143"/>
      <c r="PM80" s="143"/>
      <c r="PN80" s="143"/>
      <c r="PO80" s="143"/>
      <c r="PP80" s="143"/>
      <c r="PQ80" s="143"/>
      <c r="PR80" s="143"/>
      <c r="PS80" s="143"/>
      <c r="PT80" s="143"/>
      <c r="PU80" s="143"/>
      <c r="PV80" s="143"/>
      <c r="PW80" s="143"/>
      <c r="PX80" s="143"/>
      <c r="PY80" s="143"/>
      <c r="PZ80" s="143">
        <f>データ!EC6</f>
        <v>0</v>
      </c>
      <c r="QA80" s="143"/>
      <c r="QB80" s="143"/>
      <c r="QC80" s="143"/>
      <c r="QD80" s="143"/>
      <c r="QE80" s="143"/>
      <c r="QF80" s="143"/>
      <c r="QG80" s="143"/>
      <c r="QH80" s="143"/>
      <c r="QI80" s="143"/>
      <c r="QJ80" s="143"/>
      <c r="QK80" s="143"/>
      <c r="QL80" s="143"/>
      <c r="QM80" s="143"/>
      <c r="QN80" s="143"/>
      <c r="QO80" s="143"/>
      <c r="QP80" s="143"/>
      <c r="QQ80" s="143"/>
      <c r="QR80" s="143"/>
      <c r="QS80" s="143"/>
      <c r="QT80" s="143"/>
      <c r="QU80" s="143"/>
      <c r="QV80" s="143"/>
      <c r="QW80" s="143"/>
      <c r="QX80" s="143"/>
      <c r="QY80" s="143"/>
      <c r="QZ80" s="143"/>
      <c r="RA80" s="143">
        <f>データ!ED6</f>
        <v>0</v>
      </c>
      <c r="RB80" s="143"/>
      <c r="RC80" s="143"/>
      <c r="RD80" s="143"/>
      <c r="RE80" s="143"/>
      <c r="RF80" s="143"/>
      <c r="RG80" s="143"/>
      <c r="RH80" s="143"/>
      <c r="RI80" s="143"/>
      <c r="RJ80" s="143"/>
      <c r="RK80" s="143"/>
      <c r="RL80" s="143"/>
      <c r="RM80" s="143"/>
      <c r="RN80" s="143"/>
      <c r="RO80" s="143"/>
      <c r="RP80" s="143"/>
      <c r="RQ80" s="143"/>
      <c r="RR80" s="143"/>
      <c r="RS80" s="143"/>
      <c r="RT80" s="143"/>
      <c r="RU80" s="143"/>
      <c r="RV80" s="143"/>
      <c r="RW80" s="143"/>
      <c r="RX80" s="143"/>
      <c r="RY80" s="143"/>
      <c r="RZ80" s="143"/>
      <c r="SA80" s="143"/>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2" t="s">
        <v>24</v>
      </c>
      <c r="M81" s="142"/>
      <c r="N81" s="142"/>
      <c r="O81" s="142"/>
      <c r="P81" s="142"/>
      <c r="Q81" s="142"/>
      <c r="R81" s="142"/>
      <c r="S81" s="142"/>
      <c r="T81" s="142"/>
      <c r="U81" s="142"/>
      <c r="V81" s="142"/>
      <c r="W81" s="142"/>
      <c r="X81" s="142"/>
      <c r="Y81" s="143">
        <f>データ!DI6</f>
        <v>52.45</v>
      </c>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f>データ!DJ6</f>
        <v>53.92</v>
      </c>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f>データ!DK6</f>
        <v>53.32</v>
      </c>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f>データ!DL6</f>
        <v>53.4</v>
      </c>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f>データ!DM6</f>
        <v>53.49</v>
      </c>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29"/>
      <c r="FE81" s="32"/>
      <c r="FF81" s="2"/>
      <c r="FG81" s="2"/>
      <c r="FH81" s="2"/>
      <c r="FI81" s="2"/>
      <c r="FJ81" s="2"/>
      <c r="FK81" s="2"/>
      <c r="FL81" s="2"/>
      <c r="FM81" s="2"/>
      <c r="FN81" s="2"/>
      <c r="FO81" s="2"/>
      <c r="FP81" s="2"/>
      <c r="FQ81" s="2"/>
      <c r="FR81" s="2"/>
      <c r="FS81" s="2"/>
      <c r="FT81" s="2"/>
      <c r="FU81" s="2"/>
      <c r="FV81" s="28"/>
      <c r="FW81" s="29"/>
      <c r="FX81" s="142" t="s">
        <v>24</v>
      </c>
      <c r="FY81" s="142"/>
      <c r="FZ81" s="142"/>
      <c r="GA81" s="142"/>
      <c r="GB81" s="142"/>
      <c r="GC81" s="142"/>
      <c r="GD81" s="142"/>
      <c r="GE81" s="142"/>
      <c r="GF81" s="142"/>
      <c r="GG81" s="142"/>
      <c r="GH81" s="142"/>
      <c r="GI81" s="142"/>
      <c r="GJ81" s="142"/>
      <c r="GK81" s="143">
        <f>データ!DT6</f>
        <v>4.53</v>
      </c>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f>データ!DU6</f>
        <v>3.4</v>
      </c>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f>データ!DV6</f>
        <v>3.56</v>
      </c>
      <c r="IN81" s="143"/>
      <c r="IO81" s="143"/>
      <c r="IP81" s="143"/>
      <c r="IQ81" s="143"/>
      <c r="IR81" s="143"/>
      <c r="IS81" s="143"/>
      <c r="IT81" s="143"/>
      <c r="IU81" s="143"/>
      <c r="IV81" s="143"/>
      <c r="IW81" s="143"/>
      <c r="IX81" s="143"/>
      <c r="IY81" s="143"/>
      <c r="IZ81" s="143"/>
      <c r="JA81" s="143"/>
      <c r="JB81" s="143"/>
      <c r="JC81" s="143"/>
      <c r="JD81" s="143"/>
      <c r="JE81" s="143"/>
      <c r="JF81" s="143"/>
      <c r="JG81" s="143"/>
      <c r="JH81" s="143"/>
      <c r="JI81" s="143"/>
      <c r="JJ81" s="143"/>
      <c r="JK81" s="143"/>
      <c r="JL81" s="143"/>
      <c r="JM81" s="143"/>
      <c r="JN81" s="143">
        <f>データ!DW6</f>
        <v>3.46</v>
      </c>
      <c r="JO81" s="143"/>
      <c r="JP81" s="143"/>
      <c r="JQ81" s="143"/>
      <c r="JR81" s="143"/>
      <c r="JS81" s="143"/>
      <c r="JT81" s="143"/>
      <c r="JU81" s="143"/>
      <c r="JV81" s="143"/>
      <c r="JW81" s="143"/>
      <c r="JX81" s="143"/>
      <c r="JY81" s="143"/>
      <c r="JZ81" s="143"/>
      <c r="KA81" s="143"/>
      <c r="KB81" s="143"/>
      <c r="KC81" s="143"/>
      <c r="KD81" s="143"/>
      <c r="KE81" s="143"/>
      <c r="KF81" s="143"/>
      <c r="KG81" s="143"/>
      <c r="KH81" s="143"/>
      <c r="KI81" s="143"/>
      <c r="KJ81" s="143"/>
      <c r="KK81" s="143"/>
      <c r="KL81" s="143"/>
      <c r="KM81" s="143"/>
      <c r="KN81" s="143"/>
      <c r="KO81" s="143">
        <f>データ!DX6</f>
        <v>3.28</v>
      </c>
      <c r="KP81" s="143"/>
      <c r="KQ81" s="143"/>
      <c r="KR81" s="143"/>
      <c r="KS81" s="143"/>
      <c r="KT81" s="143"/>
      <c r="KU81" s="143"/>
      <c r="KV81" s="143"/>
      <c r="KW81" s="143"/>
      <c r="KX81" s="143"/>
      <c r="KY81" s="143"/>
      <c r="KZ81" s="143"/>
      <c r="LA81" s="143"/>
      <c r="LB81" s="143"/>
      <c r="LC81" s="143"/>
      <c r="LD81" s="143"/>
      <c r="LE81" s="143"/>
      <c r="LF81" s="143"/>
      <c r="LG81" s="143"/>
      <c r="LH81" s="143"/>
      <c r="LI81" s="143"/>
      <c r="LJ81" s="143"/>
      <c r="LK81" s="143"/>
      <c r="LL81" s="143"/>
      <c r="LM81" s="143"/>
      <c r="LN81" s="143"/>
      <c r="LO81" s="143"/>
      <c r="LP81" s="29"/>
      <c r="LQ81" s="32"/>
      <c r="LR81" s="2"/>
      <c r="LS81" s="2"/>
      <c r="LT81" s="2"/>
      <c r="LU81" s="2"/>
      <c r="LV81" s="2"/>
      <c r="LW81" s="2"/>
      <c r="LX81" s="2"/>
      <c r="LY81" s="2"/>
      <c r="LZ81" s="2"/>
      <c r="MA81" s="2"/>
      <c r="MB81" s="2"/>
      <c r="MC81" s="2"/>
      <c r="MD81" s="2"/>
      <c r="ME81" s="2"/>
      <c r="MF81" s="2"/>
      <c r="MG81" s="2"/>
      <c r="MH81" s="28"/>
      <c r="MI81" s="29"/>
      <c r="MJ81" s="142" t="s">
        <v>24</v>
      </c>
      <c r="MK81" s="142"/>
      <c r="ML81" s="142"/>
      <c r="MM81" s="142"/>
      <c r="MN81" s="142"/>
      <c r="MO81" s="142"/>
      <c r="MP81" s="142"/>
      <c r="MQ81" s="142"/>
      <c r="MR81" s="142"/>
      <c r="MS81" s="142"/>
      <c r="MT81" s="142"/>
      <c r="MU81" s="142"/>
      <c r="MV81" s="142"/>
      <c r="MW81" s="143">
        <f>データ!EE6</f>
        <v>0.71</v>
      </c>
      <c r="MX81" s="143"/>
      <c r="MY81" s="143"/>
      <c r="MZ81" s="143"/>
      <c r="NA81" s="143"/>
      <c r="NB81" s="143"/>
      <c r="NC81" s="143"/>
      <c r="ND81" s="143"/>
      <c r="NE81" s="143"/>
      <c r="NF81" s="143"/>
      <c r="NG81" s="143"/>
      <c r="NH81" s="143"/>
      <c r="NI81" s="143"/>
      <c r="NJ81" s="143"/>
      <c r="NK81" s="143"/>
      <c r="NL81" s="143"/>
      <c r="NM81" s="143"/>
      <c r="NN81" s="143"/>
      <c r="NO81" s="143"/>
      <c r="NP81" s="143"/>
      <c r="NQ81" s="143"/>
      <c r="NR81" s="143"/>
      <c r="NS81" s="143"/>
      <c r="NT81" s="143"/>
      <c r="NU81" s="143"/>
      <c r="NV81" s="143"/>
      <c r="NW81" s="143"/>
      <c r="NX81" s="143">
        <f>データ!EF6</f>
        <v>0.19</v>
      </c>
      <c r="NY81" s="143"/>
      <c r="NZ81" s="143"/>
      <c r="OA81" s="143"/>
      <c r="OB81" s="143"/>
      <c r="OC81" s="143"/>
      <c r="OD81" s="143"/>
      <c r="OE81" s="143"/>
      <c r="OF81" s="143"/>
      <c r="OG81" s="143"/>
      <c r="OH81" s="143"/>
      <c r="OI81" s="143"/>
      <c r="OJ81" s="143"/>
      <c r="OK81" s="143"/>
      <c r="OL81" s="143"/>
      <c r="OM81" s="143"/>
      <c r="ON81" s="143"/>
      <c r="OO81" s="143"/>
      <c r="OP81" s="143"/>
      <c r="OQ81" s="143"/>
      <c r="OR81" s="143"/>
      <c r="OS81" s="143"/>
      <c r="OT81" s="143"/>
      <c r="OU81" s="143"/>
      <c r="OV81" s="143"/>
      <c r="OW81" s="143"/>
      <c r="OX81" s="143"/>
      <c r="OY81" s="143">
        <f>データ!EG6</f>
        <v>0.06</v>
      </c>
      <c r="OZ81" s="143"/>
      <c r="PA81" s="143"/>
      <c r="PB81" s="143"/>
      <c r="PC81" s="143"/>
      <c r="PD81" s="143"/>
      <c r="PE81" s="143"/>
      <c r="PF81" s="143"/>
      <c r="PG81" s="143"/>
      <c r="PH81" s="143"/>
      <c r="PI81" s="143"/>
      <c r="PJ81" s="143"/>
      <c r="PK81" s="143"/>
      <c r="PL81" s="143"/>
      <c r="PM81" s="143"/>
      <c r="PN81" s="143"/>
      <c r="PO81" s="143"/>
      <c r="PP81" s="143"/>
      <c r="PQ81" s="143"/>
      <c r="PR81" s="143"/>
      <c r="PS81" s="143"/>
      <c r="PT81" s="143"/>
      <c r="PU81" s="143"/>
      <c r="PV81" s="143"/>
      <c r="PW81" s="143"/>
      <c r="PX81" s="143"/>
      <c r="PY81" s="143"/>
      <c r="PZ81" s="143">
        <f>データ!EH6</f>
        <v>0.13</v>
      </c>
      <c r="QA81" s="143"/>
      <c r="QB81" s="143"/>
      <c r="QC81" s="143"/>
      <c r="QD81" s="143"/>
      <c r="QE81" s="143"/>
      <c r="QF81" s="143"/>
      <c r="QG81" s="143"/>
      <c r="QH81" s="143"/>
      <c r="QI81" s="143"/>
      <c r="QJ81" s="143"/>
      <c r="QK81" s="143"/>
      <c r="QL81" s="143"/>
      <c r="QM81" s="143"/>
      <c r="QN81" s="143"/>
      <c r="QO81" s="143"/>
      <c r="QP81" s="143"/>
      <c r="QQ81" s="143"/>
      <c r="QR81" s="143"/>
      <c r="QS81" s="143"/>
      <c r="QT81" s="143"/>
      <c r="QU81" s="143"/>
      <c r="QV81" s="143"/>
      <c r="QW81" s="143"/>
      <c r="QX81" s="143"/>
      <c r="QY81" s="143"/>
      <c r="QZ81" s="143"/>
      <c r="RA81" s="143">
        <f>データ!EI6</f>
        <v>0.02</v>
      </c>
      <c r="RB81" s="143"/>
      <c r="RC81" s="143"/>
      <c r="RD81" s="143"/>
      <c r="RE81" s="143"/>
      <c r="RF81" s="143"/>
      <c r="RG81" s="143"/>
      <c r="RH81" s="143"/>
      <c r="RI81" s="143"/>
      <c r="RJ81" s="143"/>
      <c r="RK81" s="143"/>
      <c r="RL81" s="143"/>
      <c r="RM81" s="143"/>
      <c r="RN81" s="143"/>
      <c r="RO81" s="143"/>
      <c r="RP81" s="143"/>
      <c r="RQ81" s="143"/>
      <c r="RR81" s="143"/>
      <c r="RS81" s="143"/>
      <c r="RT81" s="143"/>
      <c r="RU81" s="143"/>
      <c r="RV81" s="143"/>
      <c r="RW81" s="143"/>
      <c r="RX81" s="143"/>
      <c r="RY81" s="143"/>
      <c r="RZ81" s="143"/>
      <c r="SA81" s="143"/>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37</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38</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39</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u0mirHfECezpdLKKOE0YUyRXJYPm/KoxWDDVtaQ7QxmDeXwzLrEj1EokkD6wcOyemZx3DChyMHymCUGdNf9ENA==" saltValue="7ss33TEqYU14J+VUeV57o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53" t="s">
        <v>49</v>
      </c>
      <c r="I3" s="154"/>
      <c r="J3" s="154"/>
      <c r="K3" s="154"/>
      <c r="L3" s="154"/>
      <c r="M3" s="154"/>
      <c r="N3" s="154"/>
      <c r="O3" s="154"/>
      <c r="P3" s="154"/>
      <c r="Q3" s="154"/>
      <c r="R3" s="154"/>
      <c r="S3" s="154"/>
      <c r="T3" s="157" t="s">
        <v>50</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51</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52</v>
      </c>
      <c r="B4" s="47"/>
      <c r="C4" s="47"/>
      <c r="D4" s="47"/>
      <c r="E4" s="47"/>
      <c r="F4" s="47"/>
      <c r="G4" s="47"/>
      <c r="H4" s="155"/>
      <c r="I4" s="156"/>
      <c r="J4" s="156"/>
      <c r="K4" s="156"/>
      <c r="L4" s="156"/>
      <c r="M4" s="156"/>
      <c r="N4" s="156"/>
      <c r="O4" s="156"/>
      <c r="P4" s="156"/>
      <c r="Q4" s="156"/>
      <c r="R4" s="156"/>
      <c r="S4" s="156"/>
      <c r="T4" s="152" t="s">
        <v>53</v>
      </c>
      <c r="U4" s="152"/>
      <c r="V4" s="152"/>
      <c r="W4" s="152"/>
      <c r="X4" s="152"/>
      <c r="Y4" s="152"/>
      <c r="Z4" s="152"/>
      <c r="AA4" s="152"/>
      <c r="AB4" s="152"/>
      <c r="AC4" s="152"/>
      <c r="AD4" s="152"/>
      <c r="AE4" s="152" t="s">
        <v>54</v>
      </c>
      <c r="AF4" s="152"/>
      <c r="AG4" s="152"/>
      <c r="AH4" s="152"/>
      <c r="AI4" s="152"/>
      <c r="AJ4" s="152"/>
      <c r="AK4" s="152"/>
      <c r="AL4" s="152"/>
      <c r="AM4" s="152"/>
      <c r="AN4" s="152"/>
      <c r="AO4" s="152"/>
      <c r="AP4" s="152" t="s">
        <v>55</v>
      </c>
      <c r="AQ4" s="152"/>
      <c r="AR4" s="152"/>
      <c r="AS4" s="152"/>
      <c r="AT4" s="152"/>
      <c r="AU4" s="152"/>
      <c r="AV4" s="152"/>
      <c r="AW4" s="152"/>
      <c r="AX4" s="152"/>
      <c r="AY4" s="152"/>
      <c r="AZ4" s="152"/>
      <c r="BA4" s="152" t="s">
        <v>56</v>
      </c>
      <c r="BB4" s="152"/>
      <c r="BC4" s="152"/>
      <c r="BD4" s="152"/>
      <c r="BE4" s="152"/>
      <c r="BF4" s="152"/>
      <c r="BG4" s="152"/>
      <c r="BH4" s="152"/>
      <c r="BI4" s="152"/>
      <c r="BJ4" s="152"/>
      <c r="BK4" s="152"/>
      <c r="BL4" s="152" t="s">
        <v>57</v>
      </c>
      <c r="BM4" s="152"/>
      <c r="BN4" s="152"/>
      <c r="BO4" s="152"/>
      <c r="BP4" s="152"/>
      <c r="BQ4" s="152"/>
      <c r="BR4" s="152"/>
      <c r="BS4" s="152"/>
      <c r="BT4" s="152"/>
      <c r="BU4" s="152"/>
      <c r="BV4" s="152"/>
      <c r="BW4" s="152" t="s">
        <v>58</v>
      </c>
      <c r="BX4" s="152"/>
      <c r="BY4" s="152"/>
      <c r="BZ4" s="152"/>
      <c r="CA4" s="152"/>
      <c r="CB4" s="152"/>
      <c r="CC4" s="152"/>
      <c r="CD4" s="152"/>
      <c r="CE4" s="152"/>
      <c r="CF4" s="152"/>
      <c r="CG4" s="152"/>
      <c r="CH4" s="152" t="s">
        <v>59</v>
      </c>
      <c r="CI4" s="152"/>
      <c r="CJ4" s="152"/>
      <c r="CK4" s="152"/>
      <c r="CL4" s="152"/>
      <c r="CM4" s="152"/>
      <c r="CN4" s="152"/>
      <c r="CO4" s="152"/>
      <c r="CP4" s="152"/>
      <c r="CQ4" s="152"/>
      <c r="CR4" s="152"/>
      <c r="CS4" s="152" t="s">
        <v>60</v>
      </c>
      <c r="CT4" s="152"/>
      <c r="CU4" s="152"/>
      <c r="CV4" s="152"/>
      <c r="CW4" s="152"/>
      <c r="CX4" s="152"/>
      <c r="CY4" s="152"/>
      <c r="CZ4" s="152"/>
      <c r="DA4" s="152"/>
      <c r="DB4" s="152"/>
      <c r="DC4" s="152"/>
      <c r="DD4" s="152" t="s">
        <v>61</v>
      </c>
      <c r="DE4" s="152"/>
      <c r="DF4" s="152"/>
      <c r="DG4" s="152"/>
      <c r="DH4" s="152"/>
      <c r="DI4" s="152"/>
      <c r="DJ4" s="152"/>
      <c r="DK4" s="152"/>
      <c r="DL4" s="152"/>
      <c r="DM4" s="152"/>
      <c r="DN4" s="152"/>
      <c r="DO4" s="152" t="s">
        <v>62</v>
      </c>
      <c r="DP4" s="152"/>
      <c r="DQ4" s="152"/>
      <c r="DR4" s="152"/>
      <c r="DS4" s="152"/>
      <c r="DT4" s="152"/>
      <c r="DU4" s="152"/>
      <c r="DV4" s="152"/>
      <c r="DW4" s="152"/>
      <c r="DX4" s="152"/>
      <c r="DY4" s="152"/>
      <c r="DZ4" s="152" t="s">
        <v>63</v>
      </c>
      <c r="EA4" s="152"/>
      <c r="EB4" s="152"/>
      <c r="EC4" s="152"/>
      <c r="ED4" s="152"/>
      <c r="EE4" s="152"/>
      <c r="EF4" s="152"/>
      <c r="EG4" s="152"/>
      <c r="EH4" s="152"/>
      <c r="EI4" s="152"/>
      <c r="EJ4" s="152"/>
    </row>
    <row r="5" spans="1:140" x14ac:dyDescent="0.15">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x14ac:dyDescent="0.15">
      <c r="A6" s="45" t="s">
        <v>89</v>
      </c>
      <c r="B6" s="50"/>
      <c r="C6" s="50"/>
      <c r="D6" s="50"/>
      <c r="E6" s="50"/>
      <c r="F6" s="50"/>
      <c r="G6" s="50"/>
      <c r="H6" s="50"/>
      <c r="I6" s="50"/>
      <c r="J6" s="50"/>
      <c r="K6" s="50"/>
      <c r="L6" s="50"/>
      <c r="M6" s="50"/>
      <c r="N6" s="50"/>
      <c r="O6" s="50"/>
      <c r="P6" s="50"/>
      <c r="Q6" s="51"/>
      <c r="R6" s="50"/>
      <c r="S6" s="50"/>
      <c r="T6" s="52">
        <f t="shared" ref="T6:CE6" si="3">T7</f>
        <v>109.97</v>
      </c>
      <c r="U6" s="52">
        <f>U7</f>
        <v>125.33</v>
      </c>
      <c r="V6" s="52">
        <f>V7</f>
        <v>127.75</v>
      </c>
      <c r="W6" s="52">
        <f>W7</f>
        <v>118.45</v>
      </c>
      <c r="X6" s="52">
        <f t="shared" si="3"/>
        <v>118.45</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4385.8999999999996</v>
      </c>
      <c r="AQ6" s="52">
        <f>AQ7</f>
        <v>5043.57</v>
      </c>
      <c r="AR6" s="52">
        <f>AR7</f>
        <v>5206.7</v>
      </c>
      <c r="AS6" s="52">
        <f>AS7</f>
        <v>5459.2</v>
      </c>
      <c r="AT6" s="52">
        <f t="shared" si="3"/>
        <v>5616.43</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0</v>
      </c>
      <c r="BF6" s="52">
        <f t="shared" si="3"/>
        <v>446.61</v>
      </c>
      <c r="BG6" s="52">
        <f t="shared" si="3"/>
        <v>430.97</v>
      </c>
      <c r="BH6" s="52">
        <f t="shared" si="3"/>
        <v>536.28</v>
      </c>
      <c r="BI6" s="52">
        <f t="shared" si="3"/>
        <v>514.66</v>
      </c>
      <c r="BJ6" s="52">
        <f t="shared" si="3"/>
        <v>504.81</v>
      </c>
      <c r="BK6" s="50" t="str">
        <f>IF(BK7="-","【-】","【"&amp;SUBSTITUTE(TEXT(BK7,"#,##0.00"),"-","△")&amp;"】")</f>
        <v>【246.04】</v>
      </c>
      <c r="BL6" s="52">
        <f t="shared" si="3"/>
        <v>112.42</v>
      </c>
      <c r="BM6" s="52">
        <f>BM7</f>
        <v>132.57</v>
      </c>
      <c r="BN6" s="52">
        <f>BN7</f>
        <v>136.07</v>
      </c>
      <c r="BO6" s="52">
        <f>BO7</f>
        <v>124.07</v>
      </c>
      <c r="BP6" s="52">
        <f t="shared" si="3"/>
        <v>124.07</v>
      </c>
      <c r="BQ6" s="52">
        <f t="shared" si="3"/>
        <v>91.03</v>
      </c>
      <c r="BR6" s="52">
        <f t="shared" si="3"/>
        <v>100.16</v>
      </c>
      <c r="BS6" s="52">
        <f t="shared" si="3"/>
        <v>100.54</v>
      </c>
      <c r="BT6" s="52">
        <f t="shared" si="3"/>
        <v>95.99</v>
      </c>
      <c r="BU6" s="52">
        <f t="shared" si="3"/>
        <v>94.91</v>
      </c>
      <c r="BV6" s="50" t="str">
        <f>IF(BV7="-","【-】","【"&amp;SUBSTITUTE(TEXT(BV7,"#,##0.00"),"-","△")&amp;"】")</f>
        <v>【114.16】</v>
      </c>
      <c r="BW6" s="52">
        <f t="shared" si="3"/>
        <v>44.46</v>
      </c>
      <c r="BX6" s="52">
        <f>BX7</f>
        <v>40.76</v>
      </c>
      <c r="BY6" s="52">
        <f>BY7</f>
        <v>39.619999999999997</v>
      </c>
      <c r="BZ6" s="52">
        <f>BZ7</f>
        <v>43.56</v>
      </c>
      <c r="CA6" s="52">
        <f t="shared" si="3"/>
        <v>43.56</v>
      </c>
      <c r="CB6" s="52">
        <f t="shared" si="3"/>
        <v>45.86</v>
      </c>
      <c r="CC6" s="52">
        <f t="shared" si="3"/>
        <v>42.5</v>
      </c>
      <c r="CD6" s="52">
        <f t="shared" si="3"/>
        <v>42.19</v>
      </c>
      <c r="CE6" s="52">
        <f t="shared" si="3"/>
        <v>44.55</v>
      </c>
      <c r="CF6" s="52">
        <f>CF7</f>
        <v>47.36</v>
      </c>
      <c r="CG6" s="50" t="str">
        <f>IF(CG7="-","【-】","【"&amp;SUBSTITUTE(TEXT(CG7,"#,##0.00"),"-","△")&amp;"】")</f>
        <v>【18.71】</v>
      </c>
      <c r="CH6" s="52">
        <f t="shared" ref="CH6:CQ6" si="4">CH7</f>
        <v>11.6</v>
      </c>
      <c r="CI6" s="52">
        <f>CI7</f>
        <v>11.1</v>
      </c>
      <c r="CJ6" s="52">
        <f>CJ7</f>
        <v>11.7</v>
      </c>
      <c r="CK6" s="52">
        <f>CK7</f>
        <v>11.1</v>
      </c>
      <c r="CL6" s="52">
        <f t="shared" si="4"/>
        <v>11</v>
      </c>
      <c r="CM6" s="52">
        <f t="shared" si="4"/>
        <v>35.78</v>
      </c>
      <c r="CN6" s="52">
        <f t="shared" si="4"/>
        <v>35.909999999999997</v>
      </c>
      <c r="CO6" s="52">
        <f t="shared" si="4"/>
        <v>35.54</v>
      </c>
      <c r="CP6" s="52">
        <f t="shared" si="4"/>
        <v>35.24</v>
      </c>
      <c r="CQ6" s="52">
        <f t="shared" si="4"/>
        <v>35.22</v>
      </c>
      <c r="CR6" s="50" t="str">
        <f>IF(CR7="-","【-】","【"&amp;SUBSTITUTE(TEXT(CR7,"#,##0.00"),"-","△")&amp;"】")</f>
        <v>【55.52】</v>
      </c>
      <c r="CS6" s="52">
        <f t="shared" ref="CS6:DB6" si="5">CS7</f>
        <v>38.299999999999997</v>
      </c>
      <c r="CT6" s="52">
        <f>CT7</f>
        <v>38</v>
      </c>
      <c r="CU6" s="52">
        <f>CU7</f>
        <v>37.700000000000003</v>
      </c>
      <c r="CV6" s="52">
        <f>CV7</f>
        <v>34</v>
      </c>
      <c r="CW6" s="52">
        <f t="shared" si="5"/>
        <v>34</v>
      </c>
      <c r="CX6" s="52">
        <f t="shared" si="5"/>
        <v>52.6</v>
      </c>
      <c r="CY6" s="52">
        <f t="shared" si="5"/>
        <v>52.54</v>
      </c>
      <c r="CZ6" s="52">
        <f t="shared" si="5"/>
        <v>50.81</v>
      </c>
      <c r="DA6" s="52">
        <f t="shared" si="5"/>
        <v>50.28</v>
      </c>
      <c r="DB6" s="52">
        <f t="shared" si="5"/>
        <v>51.42</v>
      </c>
      <c r="DC6" s="50" t="str">
        <f>IF(DC7="-","【-】","【"&amp;SUBSTITUTE(TEXT(DC7,"#,##0.00"),"-","△")&amp;"】")</f>
        <v>【77.10】</v>
      </c>
      <c r="DD6" s="52">
        <f t="shared" ref="DD6:DM6" si="6">DD7</f>
        <v>63.99</v>
      </c>
      <c r="DE6" s="52">
        <f>DE7</f>
        <v>66.23</v>
      </c>
      <c r="DF6" s="52">
        <f>DF7</f>
        <v>68.319999999999993</v>
      </c>
      <c r="DG6" s="52">
        <f>DG7</f>
        <v>69.03</v>
      </c>
      <c r="DH6" s="52">
        <f t="shared" si="6"/>
        <v>71.11</v>
      </c>
      <c r="DI6" s="52">
        <f t="shared" si="6"/>
        <v>52.45</v>
      </c>
      <c r="DJ6" s="52">
        <f t="shared" si="6"/>
        <v>53.92</v>
      </c>
      <c r="DK6" s="52">
        <f t="shared" si="6"/>
        <v>53.32</v>
      </c>
      <c r="DL6" s="52">
        <f t="shared" si="6"/>
        <v>53.4</v>
      </c>
      <c r="DM6" s="52">
        <f t="shared" si="6"/>
        <v>53.49</v>
      </c>
      <c r="DN6" s="50" t="str">
        <f>IF(DN7="-","【-】","【"&amp;SUBSTITUTE(TEXT(DN7,"#,##0.00"),"-","△")&amp;"】")</f>
        <v>【58.53】</v>
      </c>
      <c r="DO6" s="52">
        <f t="shared" ref="DO6:DX6" si="7">DO7</f>
        <v>0</v>
      </c>
      <c r="DP6" s="52">
        <f>DP7</f>
        <v>0</v>
      </c>
      <c r="DQ6" s="52">
        <f>DQ7</f>
        <v>0</v>
      </c>
      <c r="DR6" s="52">
        <f>DR7</f>
        <v>0</v>
      </c>
      <c r="DS6" s="52">
        <f t="shared" si="7"/>
        <v>0</v>
      </c>
      <c r="DT6" s="52">
        <f t="shared" si="7"/>
        <v>4.53</v>
      </c>
      <c r="DU6" s="52">
        <f t="shared" si="7"/>
        <v>3.4</v>
      </c>
      <c r="DV6" s="52">
        <f t="shared" si="7"/>
        <v>3.56</v>
      </c>
      <c r="DW6" s="52">
        <f t="shared" si="7"/>
        <v>3.46</v>
      </c>
      <c r="DX6" s="52">
        <f t="shared" si="7"/>
        <v>3.28</v>
      </c>
      <c r="DY6" s="50" t="str">
        <f>IF(DY7="-","【-】","【"&amp;SUBSTITUTE(TEXT(DY7,"#,##0.00"),"-","△")&amp;"】")</f>
        <v>【45.47】</v>
      </c>
      <c r="DZ6" s="52">
        <f t="shared" ref="DZ6:EI6" si="8">DZ7</f>
        <v>0</v>
      </c>
      <c r="EA6" s="52">
        <f>EA7</f>
        <v>0</v>
      </c>
      <c r="EB6" s="52">
        <f>EB7</f>
        <v>0</v>
      </c>
      <c r="EC6" s="52">
        <f>EC7</f>
        <v>0</v>
      </c>
      <c r="ED6" s="52">
        <f t="shared" si="8"/>
        <v>0</v>
      </c>
      <c r="EE6" s="52">
        <f t="shared" si="8"/>
        <v>0.71</v>
      </c>
      <c r="EF6" s="52">
        <f t="shared" si="8"/>
        <v>0.19</v>
      </c>
      <c r="EG6" s="52">
        <f t="shared" si="8"/>
        <v>0.06</v>
      </c>
      <c r="EH6" s="52">
        <f t="shared" si="8"/>
        <v>0.13</v>
      </c>
      <c r="EI6" s="52">
        <f t="shared" si="8"/>
        <v>0.02</v>
      </c>
      <c r="EJ6" s="50" t="str">
        <f>IF(EJ7="-","【-】","【"&amp;SUBSTITUTE(TEXT(EJ7,"#,##0.00"),"-","△")&amp;"】")</f>
        <v>【0.16】</v>
      </c>
    </row>
    <row r="7" spans="1:140" s="53" customFormat="1" x14ac:dyDescent="0.15">
      <c r="A7"/>
      <c r="B7" s="54" t="s">
        <v>90</v>
      </c>
      <c r="C7" s="54" t="s">
        <v>91</v>
      </c>
      <c r="D7" s="54" t="s">
        <v>92</v>
      </c>
      <c r="E7" s="54" t="s">
        <v>93</v>
      </c>
      <c r="F7" s="54" t="s">
        <v>94</v>
      </c>
      <c r="G7" s="54" t="s">
        <v>95</v>
      </c>
      <c r="H7" s="54" t="s">
        <v>96</v>
      </c>
      <c r="I7" s="54" t="s">
        <v>97</v>
      </c>
      <c r="J7" s="54" t="s">
        <v>98</v>
      </c>
      <c r="K7" s="55">
        <v>1000</v>
      </c>
      <c r="L7" s="54" t="s">
        <v>99</v>
      </c>
      <c r="M7" s="55">
        <v>1</v>
      </c>
      <c r="N7" s="55">
        <v>110</v>
      </c>
      <c r="O7" s="56" t="s">
        <v>100</v>
      </c>
      <c r="P7" s="56">
        <v>98.8</v>
      </c>
      <c r="Q7" s="55">
        <v>3</v>
      </c>
      <c r="R7" s="55">
        <v>340</v>
      </c>
      <c r="S7" s="54" t="s">
        <v>101</v>
      </c>
      <c r="T7" s="57">
        <v>109.97</v>
      </c>
      <c r="U7" s="57">
        <v>125.33</v>
      </c>
      <c r="V7" s="57">
        <v>127.75</v>
      </c>
      <c r="W7" s="57">
        <v>118.45</v>
      </c>
      <c r="X7" s="57">
        <v>118.45</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4385.8999999999996</v>
      </c>
      <c r="AQ7" s="57">
        <v>5043.57</v>
      </c>
      <c r="AR7" s="57">
        <v>5206.7</v>
      </c>
      <c r="AS7" s="57">
        <v>5459.2</v>
      </c>
      <c r="AT7" s="57">
        <v>5616.43</v>
      </c>
      <c r="AU7" s="57">
        <v>797.95</v>
      </c>
      <c r="AV7" s="57">
        <v>742.59</v>
      </c>
      <c r="AW7" s="57">
        <v>549.77</v>
      </c>
      <c r="AX7" s="57">
        <v>730.25</v>
      </c>
      <c r="AY7" s="57">
        <v>868.31</v>
      </c>
      <c r="AZ7" s="57">
        <v>450.05</v>
      </c>
      <c r="BA7" s="57">
        <v>0</v>
      </c>
      <c r="BB7" s="57">
        <v>0</v>
      </c>
      <c r="BC7" s="57">
        <v>0</v>
      </c>
      <c r="BD7" s="57">
        <v>0</v>
      </c>
      <c r="BE7" s="57">
        <v>0</v>
      </c>
      <c r="BF7" s="57">
        <v>446.61</v>
      </c>
      <c r="BG7" s="57">
        <v>430.97</v>
      </c>
      <c r="BH7" s="57">
        <v>536.28</v>
      </c>
      <c r="BI7" s="57">
        <v>514.66</v>
      </c>
      <c r="BJ7" s="57">
        <v>504.81</v>
      </c>
      <c r="BK7" s="57">
        <v>246.04</v>
      </c>
      <c r="BL7" s="57">
        <v>112.42</v>
      </c>
      <c r="BM7" s="57">
        <v>132.57</v>
      </c>
      <c r="BN7" s="57">
        <v>136.07</v>
      </c>
      <c r="BO7" s="57">
        <v>124.07</v>
      </c>
      <c r="BP7" s="57">
        <v>124.07</v>
      </c>
      <c r="BQ7" s="57">
        <v>91.03</v>
      </c>
      <c r="BR7" s="57">
        <v>100.16</v>
      </c>
      <c r="BS7" s="57">
        <v>100.54</v>
      </c>
      <c r="BT7" s="57">
        <v>95.99</v>
      </c>
      <c r="BU7" s="57">
        <v>94.91</v>
      </c>
      <c r="BV7" s="57">
        <v>114.16</v>
      </c>
      <c r="BW7" s="57">
        <v>44.46</v>
      </c>
      <c r="BX7" s="57">
        <v>40.76</v>
      </c>
      <c r="BY7" s="57">
        <v>39.619999999999997</v>
      </c>
      <c r="BZ7" s="57">
        <v>43.56</v>
      </c>
      <c r="CA7" s="57">
        <v>43.56</v>
      </c>
      <c r="CB7" s="57">
        <v>45.86</v>
      </c>
      <c r="CC7" s="57">
        <v>42.5</v>
      </c>
      <c r="CD7" s="57">
        <v>42.19</v>
      </c>
      <c r="CE7" s="57">
        <v>44.55</v>
      </c>
      <c r="CF7" s="57">
        <v>47.36</v>
      </c>
      <c r="CG7" s="57">
        <v>18.71</v>
      </c>
      <c r="CH7" s="57">
        <v>11.6</v>
      </c>
      <c r="CI7" s="57">
        <v>11.1</v>
      </c>
      <c r="CJ7" s="57">
        <v>11.7</v>
      </c>
      <c r="CK7" s="57">
        <v>11.1</v>
      </c>
      <c r="CL7" s="57">
        <v>11</v>
      </c>
      <c r="CM7" s="57">
        <v>35.78</v>
      </c>
      <c r="CN7" s="57">
        <v>35.909999999999997</v>
      </c>
      <c r="CO7" s="57">
        <v>35.54</v>
      </c>
      <c r="CP7" s="57">
        <v>35.24</v>
      </c>
      <c r="CQ7" s="57">
        <v>35.22</v>
      </c>
      <c r="CR7" s="57">
        <v>55.52</v>
      </c>
      <c r="CS7" s="57">
        <v>38.299999999999997</v>
      </c>
      <c r="CT7" s="57">
        <v>38</v>
      </c>
      <c r="CU7" s="57">
        <v>37.700000000000003</v>
      </c>
      <c r="CV7" s="57">
        <v>34</v>
      </c>
      <c r="CW7" s="57">
        <v>34</v>
      </c>
      <c r="CX7" s="57">
        <v>52.6</v>
      </c>
      <c r="CY7" s="57">
        <v>52.54</v>
      </c>
      <c r="CZ7" s="57">
        <v>50.81</v>
      </c>
      <c r="DA7" s="57">
        <v>50.28</v>
      </c>
      <c r="DB7" s="57">
        <v>51.42</v>
      </c>
      <c r="DC7" s="57">
        <v>77.099999999999994</v>
      </c>
      <c r="DD7" s="57">
        <v>63.99</v>
      </c>
      <c r="DE7" s="57">
        <v>66.23</v>
      </c>
      <c r="DF7" s="57">
        <v>68.319999999999993</v>
      </c>
      <c r="DG7" s="57">
        <v>69.03</v>
      </c>
      <c r="DH7" s="57">
        <v>71.11</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109.97</v>
      </c>
      <c r="V11" s="64">
        <f>IF(U6="-",NA(),U6)</f>
        <v>125.33</v>
      </c>
      <c r="W11" s="64">
        <f>IF(V6="-",NA(),V6)</f>
        <v>127.75</v>
      </c>
      <c r="X11" s="64">
        <f>IF(W6="-",NA(),W6)</f>
        <v>118.45</v>
      </c>
      <c r="Y11" s="64">
        <f>IF(X6="-",NA(),X6)</f>
        <v>118.45</v>
      </c>
      <c r="AE11" s="63" t="s">
        <v>23</v>
      </c>
      <c r="AF11" s="64">
        <f>IF(AE6="-",NA(),AE6)</f>
        <v>0</v>
      </c>
      <c r="AG11" s="64">
        <f>IF(AF6="-",NA(),AF6)</f>
        <v>0</v>
      </c>
      <c r="AH11" s="64">
        <f>IF(AG6="-",NA(),AG6)</f>
        <v>0</v>
      </c>
      <c r="AI11" s="64">
        <f>IF(AH6="-",NA(),AH6)</f>
        <v>0</v>
      </c>
      <c r="AJ11" s="64">
        <f>IF(AI6="-",NA(),AI6)</f>
        <v>0</v>
      </c>
      <c r="AP11" s="63" t="s">
        <v>23</v>
      </c>
      <c r="AQ11" s="64">
        <f>IF(AP6="-",NA(),AP6)</f>
        <v>4385.8999999999996</v>
      </c>
      <c r="AR11" s="64">
        <f>IF(AQ6="-",NA(),AQ6)</f>
        <v>5043.57</v>
      </c>
      <c r="AS11" s="64">
        <f>IF(AR6="-",NA(),AR6)</f>
        <v>5206.7</v>
      </c>
      <c r="AT11" s="64">
        <f>IF(AS6="-",NA(),AS6)</f>
        <v>5459.2</v>
      </c>
      <c r="AU11" s="64">
        <f>IF(AT6="-",NA(),AT6)</f>
        <v>5616.43</v>
      </c>
      <c r="BA11" s="63" t="s">
        <v>23</v>
      </c>
      <c r="BB11" s="64">
        <f>IF(BA6="-",NA(),BA6)</f>
        <v>0</v>
      </c>
      <c r="BC11" s="64">
        <f>IF(BB6="-",NA(),BB6)</f>
        <v>0</v>
      </c>
      <c r="BD11" s="64">
        <f>IF(BC6="-",NA(),BC6)</f>
        <v>0</v>
      </c>
      <c r="BE11" s="64">
        <f>IF(BD6="-",NA(),BD6)</f>
        <v>0</v>
      </c>
      <c r="BF11" s="64">
        <f>IF(BE6="-",NA(),BE6)</f>
        <v>0</v>
      </c>
      <c r="BL11" s="63" t="s">
        <v>23</v>
      </c>
      <c r="BM11" s="64">
        <f>IF(BL6="-",NA(),BL6)</f>
        <v>112.42</v>
      </c>
      <c r="BN11" s="64">
        <f>IF(BM6="-",NA(),BM6)</f>
        <v>132.57</v>
      </c>
      <c r="BO11" s="64">
        <f>IF(BN6="-",NA(),BN6)</f>
        <v>136.07</v>
      </c>
      <c r="BP11" s="64">
        <f>IF(BO6="-",NA(),BO6)</f>
        <v>124.07</v>
      </c>
      <c r="BQ11" s="64">
        <f>IF(BP6="-",NA(),BP6)</f>
        <v>124.07</v>
      </c>
      <c r="BW11" s="63" t="s">
        <v>23</v>
      </c>
      <c r="BX11" s="64">
        <f>IF(BW6="-",NA(),BW6)</f>
        <v>44.46</v>
      </c>
      <c r="BY11" s="64">
        <f>IF(BX6="-",NA(),BX6)</f>
        <v>40.76</v>
      </c>
      <c r="BZ11" s="64">
        <f>IF(BY6="-",NA(),BY6)</f>
        <v>39.619999999999997</v>
      </c>
      <c r="CA11" s="64">
        <f>IF(BZ6="-",NA(),BZ6)</f>
        <v>43.56</v>
      </c>
      <c r="CB11" s="64">
        <f>IF(CA6="-",NA(),CA6)</f>
        <v>43.56</v>
      </c>
      <c r="CH11" s="63" t="s">
        <v>23</v>
      </c>
      <c r="CI11" s="64">
        <f>IF(CH6="-",NA(),CH6)</f>
        <v>11.6</v>
      </c>
      <c r="CJ11" s="64">
        <f>IF(CI6="-",NA(),CI6)</f>
        <v>11.1</v>
      </c>
      <c r="CK11" s="64">
        <f>IF(CJ6="-",NA(),CJ6)</f>
        <v>11.7</v>
      </c>
      <c r="CL11" s="64">
        <f>IF(CK6="-",NA(),CK6)</f>
        <v>11.1</v>
      </c>
      <c r="CM11" s="64">
        <f>IF(CL6="-",NA(),CL6)</f>
        <v>11</v>
      </c>
      <c r="CS11" s="63" t="s">
        <v>23</v>
      </c>
      <c r="CT11" s="64">
        <f>IF(CS6="-",NA(),CS6)</f>
        <v>38.299999999999997</v>
      </c>
      <c r="CU11" s="64">
        <f>IF(CT6="-",NA(),CT6)</f>
        <v>38</v>
      </c>
      <c r="CV11" s="64">
        <f>IF(CU6="-",NA(),CU6)</f>
        <v>37.700000000000003</v>
      </c>
      <c r="CW11" s="64">
        <f>IF(CV6="-",NA(),CV6)</f>
        <v>34</v>
      </c>
      <c r="CX11" s="64">
        <f>IF(CW6="-",NA(),CW6)</f>
        <v>34</v>
      </c>
      <c r="DD11" s="63" t="s">
        <v>23</v>
      </c>
      <c r="DE11" s="64">
        <f>IF(DD6="-",NA(),DD6)</f>
        <v>63.99</v>
      </c>
      <c r="DF11" s="64">
        <f>IF(DE6="-",NA(),DE6)</f>
        <v>66.23</v>
      </c>
      <c r="DG11" s="64">
        <f>IF(DF6="-",NA(),DF6)</f>
        <v>68.319999999999993</v>
      </c>
      <c r="DH11" s="64">
        <f>IF(DG6="-",NA(),DG6)</f>
        <v>69.03</v>
      </c>
      <c r="DI11" s="64">
        <f>IF(DH6="-",NA(),DH6)</f>
        <v>71.11</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IF(AK6="-",NA(),AK6)</f>
        <v>101.87</v>
      </c>
      <c r="AH12" s="64">
        <f>IF(AL6="-",NA(),AL6)</f>
        <v>115.82</v>
      </c>
      <c r="AI12" s="64">
        <f>IF(AM6="-",NA(),AM6)</f>
        <v>118.97</v>
      </c>
      <c r="AJ12" s="64">
        <f>IF(AN6="-",NA(),AN6)</f>
        <v>121.15</v>
      </c>
      <c r="AP12" s="63" t="s">
        <v>24</v>
      </c>
      <c r="AQ12" s="64">
        <f>IF(AU6="-",NA(),AU6)</f>
        <v>797.95</v>
      </c>
      <c r="AR12" s="64">
        <f>IF(AV6="-",NA(),AV6)</f>
        <v>742.59</v>
      </c>
      <c r="AS12" s="64">
        <f>IF(AW6="-",NA(),AW6)</f>
        <v>549.77</v>
      </c>
      <c r="AT12" s="64">
        <f>IF(AX6="-",NA(),AX6)</f>
        <v>730.25</v>
      </c>
      <c r="AU12" s="64">
        <f>IF(AY6="-",NA(),AY6)</f>
        <v>868.31</v>
      </c>
      <c r="BA12" s="63" t="s">
        <v>24</v>
      </c>
      <c r="BB12" s="64">
        <f>IF(BF6="-",NA(),BF6)</f>
        <v>446.61</v>
      </c>
      <c r="BC12" s="64">
        <f>IF(BG6="-",NA(),BG6)</f>
        <v>430.97</v>
      </c>
      <c r="BD12" s="64">
        <f>IF(BH6="-",NA(),BH6)</f>
        <v>536.28</v>
      </c>
      <c r="BE12" s="64">
        <f>IF(BI6="-",NA(),BI6)</f>
        <v>514.66</v>
      </c>
      <c r="BF12" s="64">
        <f>IF(BJ6="-",NA(),BJ6)</f>
        <v>504.81</v>
      </c>
      <c r="BL12" s="63" t="s">
        <v>24</v>
      </c>
      <c r="BM12" s="64">
        <f>IF(BQ6="-",NA(),BQ6)</f>
        <v>91.03</v>
      </c>
      <c r="BN12" s="64">
        <f>IF(BR6="-",NA(),BR6)</f>
        <v>100.16</v>
      </c>
      <c r="BO12" s="64">
        <f>IF(BS6="-",NA(),BS6)</f>
        <v>100.54</v>
      </c>
      <c r="BP12" s="64">
        <f>IF(BT6="-",NA(),BT6)</f>
        <v>95.99</v>
      </c>
      <c r="BQ12" s="64">
        <f>IF(BU6="-",NA(),BU6)</f>
        <v>94.91</v>
      </c>
      <c r="BW12" s="63" t="s">
        <v>24</v>
      </c>
      <c r="BX12" s="64">
        <f>IF(CB6="-",NA(),CB6)</f>
        <v>45.86</v>
      </c>
      <c r="BY12" s="64">
        <f>IF(CC6="-",NA(),CC6)</f>
        <v>42.5</v>
      </c>
      <c r="BZ12" s="64">
        <f>IF(CD6="-",NA(),CD6)</f>
        <v>42.19</v>
      </c>
      <c r="CA12" s="64">
        <f>IF(CE6="-",NA(),CE6)</f>
        <v>44.55</v>
      </c>
      <c r="CB12" s="64">
        <f>IF(CF6="-",NA(),CF6)</f>
        <v>47.36</v>
      </c>
      <c r="CH12" s="63" t="s">
        <v>24</v>
      </c>
      <c r="CI12" s="64">
        <f>IF(CM6="-",NA(),CM6)</f>
        <v>35.78</v>
      </c>
      <c r="CJ12" s="64">
        <f>IF(CN6="-",NA(),CN6)</f>
        <v>35.909999999999997</v>
      </c>
      <c r="CK12" s="64">
        <f>IF(CO6="-",NA(),CO6)</f>
        <v>35.54</v>
      </c>
      <c r="CL12" s="64">
        <f>IF(CP6="-",NA(),CP6)</f>
        <v>35.24</v>
      </c>
      <c r="CM12" s="64">
        <f>IF(CQ6="-",NA(),CQ6)</f>
        <v>35.22</v>
      </c>
      <c r="CS12" s="63" t="s">
        <v>24</v>
      </c>
      <c r="CT12" s="64">
        <f>IF(CX6="-",NA(),CX6)</f>
        <v>52.6</v>
      </c>
      <c r="CU12" s="64">
        <f>IF(CY6="-",NA(),CY6)</f>
        <v>52.54</v>
      </c>
      <c r="CV12" s="64">
        <f>IF(CZ6="-",NA(),CZ6)</f>
        <v>50.81</v>
      </c>
      <c r="CW12" s="64">
        <f>IF(DA6="-",NA(),DA6)</f>
        <v>50.28</v>
      </c>
      <c r="CX12" s="64">
        <f>IF(DB6="-",NA(),DB6)</f>
        <v>51.42</v>
      </c>
      <c r="DD12" s="63" t="s">
        <v>24</v>
      </c>
      <c r="DE12" s="64">
        <f>IF(DI6="-",NA(),DI6)</f>
        <v>52.45</v>
      </c>
      <c r="DF12" s="64">
        <f>IF(DJ6="-",NA(),DJ6)</f>
        <v>53.92</v>
      </c>
      <c r="DG12" s="64">
        <f>IF(DK6="-",NA(),DK6)</f>
        <v>53.32</v>
      </c>
      <c r="DH12" s="64">
        <f>IF(DL6="-",NA(),DL6)</f>
        <v>53.4</v>
      </c>
      <c r="DI12" s="64">
        <f>IF(DM6="-",NA(),DM6)</f>
        <v>53.49</v>
      </c>
      <c r="DO12" s="63" t="s">
        <v>24</v>
      </c>
      <c r="DP12" s="64">
        <f>IF(DT6="-",NA(),DT6)</f>
        <v>4.53</v>
      </c>
      <c r="DQ12" s="64">
        <f>IF(DU6="-",NA(),DU6)</f>
        <v>3.4</v>
      </c>
      <c r="DR12" s="64">
        <f>IF(DV6="-",NA(),DV6)</f>
        <v>3.56</v>
      </c>
      <c r="DS12" s="64">
        <f>IF(DW6="-",NA(),DW6)</f>
        <v>3.46</v>
      </c>
      <c r="DT12" s="64">
        <f>IF(DX6="-",NA(),DX6)</f>
        <v>3.28</v>
      </c>
      <c r="DZ12" s="63" t="s">
        <v>24</v>
      </c>
      <c r="EA12" s="64">
        <f>IF(EE6="-",NA(),EE6)</f>
        <v>0.71</v>
      </c>
      <c r="EB12" s="64">
        <f>IF(EF6="-",NA(),EF6)</f>
        <v>0.19</v>
      </c>
      <c r="EC12" s="64">
        <f>IF(EG6="-",NA(),EG6)</f>
        <v>0.06</v>
      </c>
      <c r="ED12" s="64">
        <f>IF(EH6="-",NA(),EH6)</f>
        <v>0.13</v>
      </c>
      <c r="EE12" s="64">
        <f>IF(EI6="-",NA(),EI6)</f>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2020-02-06T01:52:19Z</cp:lastPrinted>
  <dcterms:created xsi:type="dcterms:W3CDTF">2019-12-05T07:45:41Z</dcterms:created>
  <dcterms:modified xsi:type="dcterms:W3CDTF">2020-02-06T01:58:42Z</dcterms:modified>
  <cp:category/>
</cp:coreProperties>
</file>