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AL8" i="4"/>
  <c r="P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<sst xmlns="http://schemas.openxmlformats.org/spreadsheetml/2006/main" count="225" uniqueCount="110">
  <si>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</si>
  <si>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</si>
  <si>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</si>
  <si>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</si>
  <si>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</si>
  <si>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</si>
  <si>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</si>
  <si>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</si>
  <si>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</si>
  <si>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</si>
  <si>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</si>
  <si>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</si>
  <si>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</si>
  <si>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</si>
  <si>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</si>
  <si>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</si>
  <si>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</si>
  <si>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</si>
  <si>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</si>
  <si>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</si>
  <si>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</si>
  <si>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</si>
  <si>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</si>
  <si>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</si>
  <si>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</si>
  <si>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</si>
  <si>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</si>
  <si>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</si>
  <si>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</si>
  <si>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</si>
  <si>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</si>
  <si>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</si>
  <si>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</si>
  <si>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</si>
  <si>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</si>
  <si>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</si>
  <si>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</si>
  <si>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</si>
  <si>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</si>
  <si>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</si>
  <si>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</si>
  <si>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</si>
  <si>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</si>
  <si>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</si>
  <si>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</si>
  <si>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</si>
  <si>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</si>
  <si>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</si>
  <si>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</si>
  <si>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</si>
  <si>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</si>
  <si>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</si>
  <si>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</si>
  <si>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</si>
  <si>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</si>
  <si>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</si>
  <si>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</si>
  <si>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</si>
  <si>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</si>
  <si>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</si>
  <si>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</si>
  <si>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</si>
  <si>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</si>
  <si>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</si>
  <si>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</si>
  <si>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</si>
  <si>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</si>
  <si>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</si>
  <si>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</si>
  <si>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</si>
  <si>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</si>
  <si>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</si>
  <si>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</si>
  <si>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</si>
  <si>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</si>
  <si>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</si>
  <si>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</si>
  <si>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</si>
  <si>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</si>
  <si>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</si>
  <si>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</si>
  <si>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</si>
  <si>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</si>
  <si>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</si>
  <si>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</si>
  <si>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</si>
  <si>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</si>
  <si>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</si>
  <si>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</si>
  <si>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</si>
  <si>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</si>
  <si>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</si>
  <si>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</si>
  <si>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</si>
  <si>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</si>
  <si>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</si>
  <si>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白石市</t>
  </si>
  <si>
    <t>法適用</t>
  </si>
  <si>
    <t>下水道事業</t>
  </si>
  <si>
    <t>公共下水道</t>
  </si>
  <si>
    <t>Cc2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</si>
  <si>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</si>
  <si>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</si>
  <si>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</si>
  <si>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</si>
  <si>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</si>
  <si>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</si>
  <si>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経常収支比率は、前年度に引き続き類似団体平均を下回っているものの100％を超えているが、経常収益の多くが一般会計からの繰入金であり、今後は、当該繰入金の縮減や経常費用の削減等に努める必要がある。
②　累積欠損金比率は、前年度から類似団体平均を上回っているが、東日本大震災からの復旧事業で排水管の敷設替を実施したことによる固定資産除却損（特別損失）が主な要因であり、次年度以降は復旧事業の進捗により低下傾向に転じる見込みである。
③　流動比率は、類似団体平均を上回っているものの100％未満に留まっているが、復旧事業の完了（平成29年度予定）により上昇傾向となる見込みである。
④　企業債残高対事業規模比率は、前年度に引き続き類似団体平均を上回っており、施設の計画的な更新に努める必要がある。
⑤　経費回収率は、汚水処理原価の抑制により前年度に引き続き類似団体平均を上回っており、100％を超えている。
⑥　汚水処理原価は、前年度に引き続き類似団体平均を下回っているが、供用開始から間もなく30年を迎えるため、高資本費対策経費をはじめ一般会計からの繰入金が減少した場合、増加が見込まれ、維持管理費や施設の計画的な更新による費用削減及び使用料収入の確保等に努める必要がある。
⑧　水洗化率は、前年度に引き続き類似団体平均を上回っているが、戸別訪問等により接続の普及促進に努め、さらなる向上を図り、使用料収入に結びつけたい。</t>
    <rPh sb="2" eb="4">
      <t>ケイジョウ</t>
    </rPh>
    <rPh sb="4" eb="6">
      <t>シュウシ</t>
    </rPh>
    <rPh sb="6" eb="8">
      <t>ヒリツ</t>
    </rPh>
    <rPh sb="10" eb="13">
      <t>ゼンネンド</t>
    </rPh>
    <rPh sb="14" eb="15">
      <t>ヒ</t>
    </rPh>
    <rPh sb="16" eb="17">
      <t>ツヅ</t>
    </rPh>
    <rPh sb="39" eb="40">
      <t>コ</t>
    </rPh>
    <rPh sb="46" eb="48">
      <t>ケイジョウ</t>
    </rPh>
    <rPh sb="48" eb="50">
      <t>シュウエキ</t>
    </rPh>
    <rPh sb="51" eb="52">
      <t>オオ</t>
    </rPh>
    <rPh sb="68" eb="70">
      <t>コンゴ</t>
    </rPh>
    <rPh sb="72" eb="74">
      <t>トウガイ</t>
    </rPh>
    <rPh sb="74" eb="77">
      <t>クリイレキン</t>
    </rPh>
    <rPh sb="78" eb="80">
      <t>シュクゲン</t>
    </rPh>
    <rPh sb="81" eb="83">
      <t>ケイジョウ</t>
    </rPh>
    <rPh sb="83" eb="85">
      <t>ヒヨウ</t>
    </rPh>
    <rPh sb="86" eb="88">
      <t>サクゲン</t>
    </rPh>
    <rPh sb="88" eb="89">
      <t>トウ</t>
    </rPh>
    <rPh sb="90" eb="91">
      <t>ツト</t>
    </rPh>
    <rPh sb="93" eb="95">
      <t>ヒツヨウ</t>
    </rPh>
    <rPh sb="102" eb="104">
      <t>ルイセキ</t>
    </rPh>
    <rPh sb="104" eb="107">
      <t>ケッソンキン</t>
    </rPh>
    <rPh sb="107" eb="109">
      <t>ヒリツ</t>
    </rPh>
    <rPh sb="123" eb="124">
      <t>ウエ</t>
    </rPh>
    <rPh sb="131" eb="134">
      <t>ヒガシニホン</t>
    </rPh>
    <rPh sb="134" eb="137">
      <t>ダイシンサイ</t>
    </rPh>
    <rPh sb="140" eb="142">
      <t>フッキュウ</t>
    </rPh>
    <rPh sb="142" eb="144">
      <t>ジギョウ</t>
    </rPh>
    <rPh sb="145" eb="147">
      <t>ハイスイ</t>
    </rPh>
    <rPh sb="147" eb="148">
      <t>カン</t>
    </rPh>
    <rPh sb="149" eb="151">
      <t>フセツ</t>
    </rPh>
    <rPh sb="151" eb="152">
      <t>カ</t>
    </rPh>
    <rPh sb="153" eb="155">
      <t>ジッシ</t>
    </rPh>
    <rPh sb="162" eb="166">
      <t>コテイシサン</t>
    </rPh>
    <rPh sb="166" eb="168">
      <t>ジョキャク</t>
    </rPh>
    <rPh sb="168" eb="169">
      <t>ソン</t>
    </rPh>
    <rPh sb="170" eb="172">
      <t>トクベツ</t>
    </rPh>
    <rPh sb="172" eb="174">
      <t>ソンシツ</t>
    </rPh>
    <rPh sb="176" eb="177">
      <t>オモ</t>
    </rPh>
    <rPh sb="178" eb="180">
      <t>ヨウイン</t>
    </rPh>
    <rPh sb="184" eb="187">
      <t>ジネンド</t>
    </rPh>
    <rPh sb="187" eb="189">
      <t>イコウ</t>
    </rPh>
    <rPh sb="190" eb="192">
      <t>フッキュウ</t>
    </rPh>
    <rPh sb="192" eb="194">
      <t>ジギョウ</t>
    </rPh>
    <rPh sb="195" eb="197">
      <t>シンチョク</t>
    </rPh>
    <rPh sb="200" eb="202">
      <t>テイカ</t>
    </rPh>
    <rPh sb="202" eb="204">
      <t>ケイコウ</t>
    </rPh>
    <rPh sb="205" eb="206">
      <t>テン</t>
    </rPh>
    <rPh sb="208" eb="210">
      <t>ミコ</t>
    </rPh>
    <rPh sb="218" eb="220">
      <t>リュウドウ</t>
    </rPh>
    <rPh sb="220" eb="222">
      <t>ヒリツ</t>
    </rPh>
    <rPh sb="244" eb="246">
      <t>ミマン</t>
    </rPh>
    <rPh sb="247" eb="248">
      <t>トド</t>
    </rPh>
    <rPh sb="255" eb="257">
      <t>フッキュウ</t>
    </rPh>
    <rPh sb="257" eb="259">
      <t>ジギョウ</t>
    </rPh>
    <rPh sb="260" eb="262">
      <t>カンリョウ</t>
    </rPh>
    <rPh sb="263" eb="265">
      <t>ヘイセイ</t>
    </rPh>
    <rPh sb="267" eb="269">
      <t>ネンド</t>
    </rPh>
    <rPh sb="269" eb="271">
      <t>ヨテイ</t>
    </rPh>
    <rPh sb="275" eb="277">
      <t>ジョウショウ</t>
    </rPh>
    <rPh sb="277" eb="279">
      <t>ケイコウ</t>
    </rPh>
    <rPh sb="282" eb="284">
      <t>ミコ</t>
    </rPh>
    <rPh sb="292" eb="295">
      <t>キギョウサイ</t>
    </rPh>
    <rPh sb="295" eb="297">
      <t>ザンダカ</t>
    </rPh>
    <rPh sb="297" eb="298">
      <t>タイ</t>
    </rPh>
    <rPh sb="298" eb="300">
      <t>ジギョウ</t>
    </rPh>
    <rPh sb="300" eb="302">
      <t>キボ</t>
    </rPh>
    <rPh sb="302" eb="304">
      <t>ヒリツ</t>
    </rPh>
    <rPh sb="328" eb="330">
      <t>シセツ</t>
    </rPh>
    <rPh sb="331" eb="334">
      <t>ケイカクテキ</t>
    </rPh>
    <rPh sb="335" eb="337">
      <t>コウシン</t>
    </rPh>
    <rPh sb="338" eb="339">
      <t>ツト</t>
    </rPh>
    <rPh sb="341" eb="343">
      <t>ヒツヨウ</t>
    </rPh>
    <rPh sb="350" eb="352">
      <t>ケイヒ</t>
    </rPh>
    <rPh sb="352" eb="355">
      <t>カイシュウリツ</t>
    </rPh>
    <rPh sb="357" eb="359">
      <t>オスイ</t>
    </rPh>
    <rPh sb="359" eb="361">
      <t>ショリ</t>
    </rPh>
    <rPh sb="361" eb="363">
      <t>ゲンカ</t>
    </rPh>
    <rPh sb="364" eb="366">
      <t>ヨクセイ</t>
    </rPh>
    <rPh sb="384" eb="385">
      <t>ウエ</t>
    </rPh>
    <rPh sb="396" eb="397">
      <t>コ</t>
    </rPh>
    <rPh sb="405" eb="407">
      <t>オスイ</t>
    </rPh>
    <rPh sb="407" eb="409">
      <t>ショリ</t>
    </rPh>
    <rPh sb="409" eb="411">
      <t>ゲンカ</t>
    </rPh>
    <rPh sb="428" eb="429">
      <t>シタ</t>
    </rPh>
    <rPh sb="436" eb="438">
      <t>キョウヨウ</t>
    </rPh>
    <rPh sb="438" eb="440">
      <t>カイシ</t>
    </rPh>
    <rPh sb="442" eb="443">
      <t>アイダ</t>
    </rPh>
    <rPh sb="448" eb="449">
      <t>ネン</t>
    </rPh>
    <rPh sb="450" eb="451">
      <t>ムカ</t>
    </rPh>
    <rPh sb="456" eb="457">
      <t>コウ</t>
    </rPh>
    <rPh sb="457" eb="459">
      <t>シホン</t>
    </rPh>
    <rPh sb="459" eb="460">
      <t>ヒ</t>
    </rPh>
    <rPh sb="460" eb="462">
      <t>タイサク</t>
    </rPh>
    <rPh sb="462" eb="464">
      <t>ケイヒ</t>
    </rPh>
    <rPh sb="468" eb="470">
      <t>イッパン</t>
    </rPh>
    <rPh sb="470" eb="472">
      <t>カイケイ</t>
    </rPh>
    <rPh sb="475" eb="478">
      <t>クリイレキン</t>
    </rPh>
    <rPh sb="479" eb="481">
      <t>ゲンショウ</t>
    </rPh>
    <rPh sb="483" eb="485">
      <t>バアイ</t>
    </rPh>
    <rPh sb="486" eb="488">
      <t>ゾウカ</t>
    </rPh>
    <rPh sb="489" eb="491">
      <t>ミコ</t>
    </rPh>
    <rPh sb="494" eb="496">
      <t>イジ</t>
    </rPh>
    <rPh sb="496" eb="499">
      <t>カンリヒ</t>
    </rPh>
    <rPh sb="500" eb="502">
      <t>シセツ</t>
    </rPh>
    <rPh sb="503" eb="506">
      <t>ケイカクテキ</t>
    </rPh>
    <rPh sb="507" eb="509">
      <t>コウシン</t>
    </rPh>
    <rPh sb="512" eb="514">
      <t>ヒヨウ</t>
    </rPh>
    <rPh sb="514" eb="516">
      <t>サクゲン</t>
    </rPh>
    <rPh sb="516" eb="517">
      <t>オヨ</t>
    </rPh>
    <rPh sb="518" eb="521">
      <t>シヨウリョウ</t>
    </rPh>
    <rPh sb="521" eb="523">
      <t>シュウニュウ</t>
    </rPh>
    <rPh sb="524" eb="526">
      <t>カクホ</t>
    </rPh>
    <rPh sb="526" eb="527">
      <t>トウ</t>
    </rPh>
    <rPh sb="528" eb="529">
      <t>ツト</t>
    </rPh>
    <rPh sb="531" eb="533">
      <t>ヒツヨウ</t>
    </rPh>
    <rPh sb="540" eb="543">
      <t>スイセンカ</t>
    </rPh>
    <rPh sb="543" eb="544">
      <t>リツ</t>
    </rPh>
    <rPh sb="546" eb="549">
      <t>ゼンネンド</t>
    </rPh>
    <rPh sb="550" eb="551">
      <t>ヒ</t>
    </rPh>
    <rPh sb="552" eb="553">
      <t>ツヅ</t>
    </rPh>
    <rPh sb="554" eb="556">
      <t>ルイジ</t>
    </rPh>
    <rPh sb="556" eb="558">
      <t>ダンタイ</t>
    </rPh>
    <rPh sb="558" eb="560">
      <t>ヘイキン</t>
    </rPh>
    <rPh sb="561" eb="563">
      <t>ウワマワ</t>
    </rPh>
    <rPh sb="573" eb="574">
      <t>トウ</t>
    </rPh>
    <rPh sb="577" eb="579">
      <t>セツゾク</t>
    </rPh>
    <rPh sb="580" eb="582">
      <t>フキュウ</t>
    </rPh>
    <rPh sb="582" eb="584">
      <t>ソクシン</t>
    </rPh>
    <rPh sb="585" eb="586">
      <t>ツト</t>
    </rPh>
    <rPh sb="592" eb="594">
      <t>コウジョウ</t>
    </rPh>
    <rPh sb="595" eb="596">
      <t>ハカ</t>
    </rPh>
    <rPh sb="598" eb="601">
      <t>シヨウリョウ</t>
    </rPh>
    <rPh sb="601" eb="603">
      <t>シュウニュウ</t>
    </rPh>
    <rPh sb="604" eb="605">
      <t>ムス</t>
    </rPh>
    <phoneticPr fontId="4"/>
  </si>
  <si>
    <t>　当市の管路施設は、昭和50年から整備し、昭和63年に供用開始を行っている。
　①～③全ての指標について、類似団体平均を下回っており、今後、本格的な更新時期を迎えることを見据え、長寿命化計画（平成27～31年度）に基づき、5年ごとに計画を見直しながら、計画的な維持管理に努め、老朽化対策を図る。</t>
    <rPh sb="43" eb="44">
      <t>スベ</t>
    </rPh>
    <rPh sb="46" eb="48">
      <t>シヒョウ</t>
    </rPh>
    <rPh sb="53" eb="55">
      <t>ルイジ</t>
    </rPh>
    <rPh sb="55" eb="57">
      <t>ダンタイ</t>
    </rPh>
    <rPh sb="57" eb="59">
      <t>ヘイキン</t>
    </rPh>
    <rPh sb="60" eb="62">
      <t>シタマワ</t>
    </rPh>
    <rPh sb="67" eb="69">
      <t>コンゴ</t>
    </rPh>
    <rPh sb="70" eb="73">
      <t>ホンカクテキ</t>
    </rPh>
    <rPh sb="74" eb="76">
      <t>コウシン</t>
    </rPh>
    <rPh sb="76" eb="78">
      <t>ジキ</t>
    </rPh>
    <rPh sb="79" eb="80">
      <t>ムカ</t>
    </rPh>
    <rPh sb="85" eb="87">
      <t>ミス</t>
    </rPh>
    <rPh sb="96" eb="98">
      <t>ヘイセイ</t>
    </rPh>
    <rPh sb="107" eb="108">
      <t>モト</t>
    </rPh>
    <rPh sb="112" eb="113">
      <t>ネン</t>
    </rPh>
    <rPh sb="116" eb="118">
      <t>ケイカク</t>
    </rPh>
    <phoneticPr fontId="4"/>
  </si>
  <si>
    <t>　人口減少による使用料収入の減、修繕費の増加、施設の更新財源確保等の課題に対し、持続可能な事業として収支バランスの改善を図り、必要に応じ使用料の見直しも検討しながら、健全で効率の良い経営に努めていく。</t>
    <rPh sb="1" eb="3">
      <t>ジンコウ</t>
    </rPh>
    <rPh sb="3" eb="5">
      <t>ゲンショウ</t>
    </rPh>
    <rPh sb="8" eb="11">
      <t>シヨウリョウ</t>
    </rPh>
    <rPh sb="11" eb="13">
      <t>シュウニュウ</t>
    </rPh>
    <rPh sb="14" eb="15">
      <t>ゲン</t>
    </rPh>
    <rPh sb="16" eb="19">
      <t>シュウゼンヒ</t>
    </rPh>
    <rPh sb="20" eb="22">
      <t>ゾウカ</t>
    </rPh>
    <rPh sb="23" eb="25">
      <t>シセツ</t>
    </rPh>
    <rPh sb="26" eb="28">
      <t>コウシン</t>
    </rPh>
    <rPh sb="28" eb="30">
      <t>ザイゲン</t>
    </rPh>
    <rPh sb="30" eb="32">
      <t>カクホ</t>
    </rPh>
    <rPh sb="32" eb="33">
      <t>ナド</t>
    </rPh>
    <rPh sb="34" eb="36">
      <t>カダイ</t>
    </rPh>
    <rPh sb="37" eb="38">
      <t>タイ</t>
    </rPh>
    <rPh sb="40" eb="42">
      <t>ジゾク</t>
    </rPh>
    <rPh sb="42" eb="44">
      <t>カノウ</t>
    </rPh>
    <rPh sb="45" eb="47">
      <t>ジギョウ</t>
    </rPh>
    <rPh sb="50" eb="52">
      <t>シュウシ</t>
    </rPh>
    <rPh sb="57" eb="59">
      <t>カイゼン</t>
    </rPh>
    <rPh sb="60" eb="61">
      <t>ハカ</t>
    </rPh>
    <rPh sb="63" eb="65">
      <t>ヒツヨウ</t>
    </rPh>
    <rPh sb="66" eb="67">
      <t>オウ</t>
    </rPh>
    <rPh sb="94" eb="9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</si>
</sst>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5"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7.0000000000000007E-2</c:v>
                </c:pt>
              </c:numCache>
            </c:numRef>
          </c:val>
        </c:ser>
        <c:dLbls>
          <c:showLegendKey val="0"/>
          <c:showVal val="0"/>
          <c:showCatName val="0"/>
          <c:showSerName val="0"/>
          <c:showPercent val="0"/>
          <c:showBubbleSize val="0"/>
        </c:dLbls>
        <c:gapWidth val="150"/>
        <c:axId val="136661248"/>
        <c:axId val="13667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36661248"/>
        <c:axId val="136679808"/>
      </c:lineChart>
      <c:dateAx>
        <c:axId val="136661248"/>
        <c:scaling>
          <c:orientation val="minMax"/>
        </c:scaling>
        <c:delete val="1"/>
        <c:axPos val="b"/>
        <c:numFmt formatCode="ge" sourceLinked="1"/>
        <c:majorTickMark val="none"/>
        <c:minorTickMark val="none"/>
        <c:tickLblPos val="none"/>
        <c:crossAx val="136679808"/>
        <c:crosses val="autoZero"/>
        <c:auto val="1"/>
        <c:lblOffset val="100"/>
        <c:baseTimeUnit val="years"/>
      </c:dateAx>
      <c:valAx>
        <c:axId val="13667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6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4280192"/>
        <c:axId val="14429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144280192"/>
        <c:axId val="144298752"/>
      </c:lineChart>
      <c:dateAx>
        <c:axId val="144280192"/>
        <c:scaling>
          <c:orientation val="minMax"/>
        </c:scaling>
        <c:delete val="1"/>
        <c:axPos val="b"/>
        <c:numFmt formatCode="ge" sourceLinked="1"/>
        <c:majorTickMark val="none"/>
        <c:minorTickMark val="none"/>
        <c:tickLblPos val="none"/>
        <c:crossAx val="144298752"/>
        <c:crosses val="autoZero"/>
        <c:auto val="1"/>
        <c:lblOffset val="100"/>
        <c:baseTimeUnit val="years"/>
      </c:dateAx>
      <c:valAx>
        <c:axId val="14429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91.06</c:v>
                </c:pt>
                <c:pt idx="1">
                  <c:v>91.28</c:v>
                </c:pt>
                <c:pt idx="2">
                  <c:v>91.47</c:v>
                </c:pt>
                <c:pt idx="3">
                  <c:v>92.79</c:v>
                </c:pt>
                <c:pt idx="4">
                  <c:v>93.46</c:v>
                </c:pt>
              </c:numCache>
            </c:numRef>
          </c:val>
        </c:ser>
        <c:dLbls>
          <c:showLegendKey val="0"/>
          <c:showVal val="0"/>
          <c:showCatName val="0"/>
          <c:showSerName val="0"/>
          <c:showPercent val="0"/>
          <c:showBubbleSize val="0"/>
        </c:dLbls>
        <c:gapWidth val="150"/>
        <c:axId val="144386304"/>
        <c:axId val="1443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44386304"/>
        <c:axId val="144396672"/>
      </c:lineChart>
      <c:dateAx>
        <c:axId val="144386304"/>
        <c:scaling>
          <c:orientation val="minMax"/>
        </c:scaling>
        <c:delete val="1"/>
        <c:axPos val="b"/>
        <c:numFmt formatCode="ge" sourceLinked="1"/>
        <c:majorTickMark val="none"/>
        <c:minorTickMark val="none"/>
        <c:tickLblPos val="none"/>
        <c:crossAx val="144396672"/>
        <c:crosses val="autoZero"/>
        <c:auto val="1"/>
        <c:lblOffset val="100"/>
        <c:baseTimeUnit val="years"/>
      </c:dateAx>
      <c:valAx>
        <c:axId val="1443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99.62</c:v>
                </c:pt>
                <c:pt idx="1">
                  <c:v>98.35</c:v>
                </c:pt>
                <c:pt idx="2">
                  <c:v>102.74</c:v>
                </c:pt>
                <c:pt idx="3">
                  <c:v>107.11</c:v>
                </c:pt>
                <c:pt idx="4">
                  <c:v>107.3</c:v>
                </c:pt>
              </c:numCache>
            </c:numRef>
          </c:val>
        </c:ser>
        <c:dLbls>
          <c:showLegendKey val="0"/>
          <c:showVal val="0"/>
          <c:showCatName val="0"/>
          <c:showSerName val="0"/>
          <c:showPercent val="0"/>
          <c:showBubbleSize val="0"/>
        </c:dLbls>
        <c:gapWidth val="150"/>
        <c:axId val="136701824"/>
        <c:axId val="13670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101.09</c:v>
                </c:pt>
                <c:pt idx="1">
                  <c:v>102.83</c:v>
                </c:pt>
                <c:pt idx="2">
                  <c:v>102.73</c:v>
                </c:pt>
                <c:pt idx="3">
                  <c:v>108.56</c:v>
                </c:pt>
                <c:pt idx="4">
                  <c:v>109.12</c:v>
                </c:pt>
              </c:numCache>
            </c:numRef>
          </c:val>
          <c:smooth val="0"/>
        </c:ser>
        <c:dLbls>
          <c:showLegendKey val="0"/>
          <c:showVal val="0"/>
          <c:showCatName val="0"/>
          <c:showSerName val="0"/>
          <c:showPercent val="0"/>
          <c:showBubbleSize val="0"/>
        </c:dLbls>
        <c:marker val="1"/>
        <c:smooth val="0"/>
        <c:axId val="136701824"/>
        <c:axId val="136704000"/>
      </c:lineChart>
      <c:dateAx>
        <c:axId val="136701824"/>
        <c:scaling>
          <c:orientation val="minMax"/>
        </c:scaling>
        <c:delete val="1"/>
        <c:axPos val="b"/>
        <c:numFmt formatCode="ge" sourceLinked="1"/>
        <c:majorTickMark val="none"/>
        <c:minorTickMark val="none"/>
        <c:tickLblPos val="none"/>
        <c:crossAx val="136704000"/>
        <c:crosses val="autoZero"/>
        <c:auto val="1"/>
        <c:lblOffset val="100"/>
        <c:baseTimeUnit val="years"/>
      </c:dateAx>
      <c:valAx>
        <c:axId val="13670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6.99</c:v>
                </c:pt>
                <c:pt idx="1">
                  <c:v>8.01</c:v>
                </c:pt>
                <c:pt idx="2">
                  <c:v>9.39</c:v>
                </c:pt>
                <c:pt idx="3">
                  <c:v>16.93</c:v>
                </c:pt>
                <c:pt idx="4">
                  <c:v>18.84</c:v>
                </c:pt>
              </c:numCache>
            </c:numRef>
          </c:val>
        </c:ser>
        <c:dLbls>
          <c:showLegendKey val="0"/>
          <c:showVal val="0"/>
          <c:showCatName val="0"/>
          <c:showSerName val="0"/>
          <c:showPercent val="0"/>
          <c:showBubbleSize val="0"/>
        </c:dLbls>
        <c:gapWidth val="150"/>
        <c:axId val="136721920"/>
        <c:axId val="13672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11.9</c:v>
                </c:pt>
                <c:pt idx="1">
                  <c:v>10.46</c:v>
                </c:pt>
                <c:pt idx="2">
                  <c:v>11.39</c:v>
                </c:pt>
                <c:pt idx="3">
                  <c:v>21.28</c:v>
                </c:pt>
                <c:pt idx="4">
                  <c:v>23.95</c:v>
                </c:pt>
              </c:numCache>
            </c:numRef>
          </c:val>
          <c:smooth val="0"/>
        </c:ser>
        <c:dLbls>
          <c:showLegendKey val="0"/>
          <c:showVal val="0"/>
          <c:showCatName val="0"/>
          <c:showSerName val="0"/>
          <c:showPercent val="0"/>
          <c:showBubbleSize val="0"/>
        </c:dLbls>
        <c:marker val="1"/>
        <c:smooth val="0"/>
        <c:axId val="136721920"/>
        <c:axId val="136723840"/>
      </c:lineChart>
      <c:dateAx>
        <c:axId val="136721920"/>
        <c:scaling>
          <c:orientation val="minMax"/>
        </c:scaling>
        <c:delete val="1"/>
        <c:axPos val="b"/>
        <c:numFmt formatCode="ge" sourceLinked="1"/>
        <c:majorTickMark val="none"/>
        <c:minorTickMark val="none"/>
        <c:tickLblPos val="none"/>
        <c:crossAx val="136723840"/>
        <c:crosses val="autoZero"/>
        <c:auto val="1"/>
        <c:lblOffset val="100"/>
        <c:baseTimeUnit val="years"/>
      </c:dateAx>
      <c:valAx>
        <c:axId val="13672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6742016"/>
        <c:axId val="13674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0.66</c:v>
                </c:pt>
                <c:pt idx="2">
                  <c:v>0.78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36742016"/>
        <c:axId val="136743936"/>
      </c:lineChart>
      <c:dateAx>
        <c:axId val="136742016"/>
        <c:scaling>
          <c:orientation val="minMax"/>
        </c:scaling>
        <c:delete val="1"/>
        <c:axPos val="b"/>
        <c:numFmt formatCode="ge" sourceLinked="1"/>
        <c:majorTickMark val="none"/>
        <c:minorTickMark val="none"/>
        <c:tickLblPos val="none"/>
        <c:crossAx val="136743936"/>
        <c:crosses val="autoZero"/>
        <c:auto val="1"/>
        <c:lblOffset val="100"/>
        <c:baseTimeUnit val="years"/>
      </c:dateAx>
      <c:valAx>
        <c:axId val="1367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4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130.44999999999999</c:v>
                </c:pt>
                <c:pt idx="1">
                  <c:v>125.24</c:v>
                </c:pt>
                <c:pt idx="2">
                  <c:v>121.56</c:v>
                </c:pt>
                <c:pt idx="3">
                  <c:v>118.18</c:v>
                </c:pt>
                <c:pt idx="4">
                  <c:v>139.61000000000001</c:v>
                </c:pt>
              </c:numCache>
            </c:numRef>
          </c:val>
        </c:ser>
        <c:dLbls>
          <c:showLegendKey val="0"/>
          <c:showVal val="0"/>
          <c:showCatName val="0"/>
          <c:showSerName val="0"/>
          <c:showPercent val="0"/>
          <c:showBubbleSize val="0"/>
        </c:dLbls>
        <c:gapWidth val="150"/>
        <c:axId val="137044736"/>
        <c:axId val="13704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174.36</c:v>
                </c:pt>
                <c:pt idx="1">
                  <c:v>146.78</c:v>
                </c:pt>
                <c:pt idx="2">
                  <c:v>149.66</c:v>
                </c:pt>
                <c:pt idx="3">
                  <c:v>100.32</c:v>
                </c:pt>
                <c:pt idx="4">
                  <c:v>116.49</c:v>
                </c:pt>
              </c:numCache>
            </c:numRef>
          </c:val>
          <c:smooth val="0"/>
        </c:ser>
        <c:dLbls>
          <c:showLegendKey val="0"/>
          <c:showVal val="0"/>
          <c:showCatName val="0"/>
          <c:showSerName val="0"/>
          <c:showPercent val="0"/>
          <c:showBubbleSize val="0"/>
        </c:dLbls>
        <c:marker val="1"/>
        <c:smooth val="0"/>
        <c:axId val="137044736"/>
        <c:axId val="137046656"/>
      </c:lineChart>
      <c:dateAx>
        <c:axId val="137044736"/>
        <c:scaling>
          <c:orientation val="minMax"/>
        </c:scaling>
        <c:delete val="1"/>
        <c:axPos val="b"/>
        <c:numFmt formatCode="ge" sourceLinked="1"/>
        <c:majorTickMark val="none"/>
        <c:minorTickMark val="none"/>
        <c:tickLblPos val="none"/>
        <c:crossAx val="137046656"/>
        <c:crosses val="autoZero"/>
        <c:auto val="1"/>
        <c:lblOffset val="100"/>
        <c:baseTimeUnit val="years"/>
      </c:dateAx>
      <c:valAx>
        <c:axId val="1370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04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130.81</c:v>
                </c:pt>
                <c:pt idx="1">
                  <c:v>115.72</c:v>
                </c:pt>
                <c:pt idx="2">
                  <c:v>221.63</c:v>
                </c:pt>
                <c:pt idx="3">
                  <c:v>46.23</c:v>
                </c:pt>
                <c:pt idx="4">
                  <c:v>53.07</c:v>
                </c:pt>
              </c:numCache>
            </c:numRef>
          </c:val>
        </c:ser>
        <c:dLbls>
          <c:showLegendKey val="0"/>
          <c:showVal val="0"/>
          <c:showCatName val="0"/>
          <c:showSerName val="0"/>
          <c:showPercent val="0"/>
          <c:showBubbleSize val="0"/>
        </c:dLbls>
        <c:gapWidth val="150"/>
        <c:axId val="137077120"/>
        <c:axId val="1370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118.8</c:v>
                </c:pt>
                <c:pt idx="1">
                  <c:v>151.6</c:v>
                </c:pt>
                <c:pt idx="2">
                  <c:v>246.4</c:v>
                </c:pt>
                <c:pt idx="3">
                  <c:v>49.23</c:v>
                </c:pt>
                <c:pt idx="4">
                  <c:v>44.37</c:v>
                </c:pt>
              </c:numCache>
            </c:numRef>
          </c:val>
          <c:smooth val="0"/>
        </c:ser>
        <c:dLbls>
          <c:showLegendKey val="0"/>
          <c:showVal val="0"/>
          <c:showCatName val="0"/>
          <c:showSerName val="0"/>
          <c:showPercent val="0"/>
          <c:showBubbleSize val="0"/>
        </c:dLbls>
        <c:marker val="1"/>
        <c:smooth val="0"/>
        <c:axId val="137077120"/>
        <c:axId val="137079040"/>
      </c:lineChart>
      <c:dateAx>
        <c:axId val="137077120"/>
        <c:scaling>
          <c:orientation val="minMax"/>
        </c:scaling>
        <c:delete val="1"/>
        <c:axPos val="b"/>
        <c:numFmt formatCode="ge" sourceLinked="1"/>
        <c:majorTickMark val="none"/>
        <c:minorTickMark val="none"/>
        <c:tickLblPos val="none"/>
        <c:crossAx val="137079040"/>
        <c:crosses val="autoZero"/>
        <c:auto val="1"/>
        <c:lblOffset val="100"/>
        <c:baseTimeUnit val="years"/>
      </c:dateAx>
      <c:valAx>
        <c:axId val="1370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0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1564.24</c:v>
                </c:pt>
                <c:pt idx="1">
                  <c:v>1406.92</c:v>
                </c:pt>
                <c:pt idx="2">
                  <c:v>1469.5</c:v>
                </c:pt>
                <c:pt idx="3">
                  <c:v>1354.68</c:v>
                </c:pt>
                <c:pt idx="4">
                  <c:v>1401.55</c:v>
                </c:pt>
              </c:numCache>
            </c:numRef>
          </c:val>
        </c:ser>
        <c:dLbls>
          <c:showLegendKey val="0"/>
          <c:showVal val="0"/>
          <c:showCatName val="0"/>
          <c:showSerName val="0"/>
          <c:showPercent val="0"/>
          <c:showBubbleSize val="0"/>
        </c:dLbls>
        <c:gapWidth val="150"/>
        <c:axId val="138121216"/>
        <c:axId val="13812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38121216"/>
        <c:axId val="138123136"/>
      </c:lineChart>
      <c:dateAx>
        <c:axId val="138121216"/>
        <c:scaling>
          <c:orientation val="minMax"/>
        </c:scaling>
        <c:delete val="1"/>
        <c:axPos val="b"/>
        <c:numFmt formatCode="ge" sourceLinked="1"/>
        <c:majorTickMark val="none"/>
        <c:minorTickMark val="none"/>
        <c:tickLblPos val="none"/>
        <c:crossAx val="138123136"/>
        <c:crosses val="autoZero"/>
        <c:auto val="1"/>
        <c:lblOffset val="100"/>
        <c:baseTimeUnit val="years"/>
      </c:dateAx>
      <c:valAx>
        <c:axId val="1381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2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102.28</c:v>
                </c:pt>
                <c:pt idx="1">
                  <c:v>100.96</c:v>
                </c:pt>
                <c:pt idx="2">
                  <c:v>110.06</c:v>
                </c:pt>
                <c:pt idx="3">
                  <c:v>111.12</c:v>
                </c:pt>
                <c:pt idx="4">
                  <c:v>111.15</c:v>
                </c:pt>
              </c:numCache>
            </c:numRef>
          </c:val>
        </c:ser>
        <c:dLbls>
          <c:showLegendKey val="0"/>
          <c:showVal val="0"/>
          <c:showCatName val="0"/>
          <c:showSerName val="0"/>
          <c:showPercent val="0"/>
          <c:showBubbleSize val="0"/>
        </c:dLbls>
        <c:gapWidth val="150"/>
        <c:axId val="144190848"/>
        <c:axId val="14420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44190848"/>
        <c:axId val="144201216"/>
      </c:lineChart>
      <c:dateAx>
        <c:axId val="144190848"/>
        <c:scaling>
          <c:orientation val="minMax"/>
        </c:scaling>
        <c:delete val="1"/>
        <c:axPos val="b"/>
        <c:numFmt formatCode="ge" sourceLinked="1"/>
        <c:majorTickMark val="none"/>
        <c:minorTickMark val="none"/>
        <c:tickLblPos val="none"/>
        <c:crossAx val="144201216"/>
        <c:crosses val="autoZero"/>
        <c:auto val="1"/>
        <c:lblOffset val="100"/>
        <c:baseTimeUnit val="years"/>
      </c:dateAx>
      <c:valAx>
        <c:axId val="14420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158.88999999999999</c:v>
                </c:pt>
                <c:pt idx="1">
                  <c:v>165.03</c:v>
                </c:pt>
                <c:pt idx="2">
                  <c:v>151.4</c:v>
                </c:pt>
                <c:pt idx="3">
                  <c:v>150</c:v>
                </c:pt>
                <c:pt idx="4">
                  <c:v>150.18</c:v>
                </c:pt>
              </c:numCache>
            </c:numRef>
          </c:val>
        </c:ser>
        <c:dLbls>
          <c:showLegendKey val="0"/>
          <c:showVal val="0"/>
          <c:showCatName val="0"/>
          <c:showSerName val="0"/>
          <c:showPercent val="0"/>
          <c:showBubbleSize val="0"/>
        </c:dLbls>
        <c:gapWidth val="150"/>
        <c:axId val="144223232"/>
        <c:axId val="14423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144223232"/>
        <c:axId val="144237696"/>
      </c:lineChart>
      <c:dateAx>
        <c:axId val="144223232"/>
        <c:scaling>
          <c:orientation val="minMax"/>
        </c:scaling>
        <c:delete val="1"/>
        <c:axPos val="b"/>
        <c:numFmt formatCode="ge" sourceLinked="1"/>
        <c:majorTickMark val="none"/>
        <c:minorTickMark val="none"/>
        <c:tickLblPos val="none"/>
        <c:crossAx val="144237696"/>
        <c:crosses val="autoZero"/>
        <c:auto val="1"/>
        <c:lblOffset val="100"/>
        <c:baseTimeUnit val="years"/>
      </c:dateAx>
      <c:valAx>
        <c:axId val="14423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P8" sqref="P8:V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白石市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35593</v>
      </c>
      <c r="AM8" s="47"/>
      <c r="AN8" s="47"/>
      <c r="AO8" s="47"/>
      <c r="AP8" s="47"/>
      <c r="AQ8" s="47"/>
      <c r="AR8" s="47"/>
      <c r="AS8" s="47"/>
      <c r="AT8" s="43">
        <f>データ!S6</f>
        <v>286.48</v>
      </c>
      <c r="AU8" s="43"/>
      <c r="AV8" s="43"/>
      <c r="AW8" s="43"/>
      <c r="AX8" s="43"/>
      <c r="AY8" s="43"/>
      <c r="AZ8" s="43"/>
      <c r="BA8" s="43"/>
      <c r="BB8" s="43">
        <f>データ!T6</f>
        <v>124.24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47.57</v>
      </c>
      <c r="J10" s="43"/>
      <c r="K10" s="43"/>
      <c r="L10" s="43"/>
      <c r="M10" s="43"/>
      <c r="N10" s="43"/>
      <c r="O10" s="43"/>
      <c r="P10" s="43">
        <f>データ!O6</f>
        <v>65.19</v>
      </c>
      <c r="Q10" s="43"/>
      <c r="R10" s="43"/>
      <c r="S10" s="43"/>
      <c r="T10" s="43"/>
      <c r="U10" s="43"/>
      <c r="V10" s="43"/>
      <c r="W10" s="43">
        <f>データ!P6</f>
        <v>92.54</v>
      </c>
      <c r="X10" s="43"/>
      <c r="Y10" s="43"/>
      <c r="Z10" s="43"/>
      <c r="AA10" s="43"/>
      <c r="AB10" s="43"/>
      <c r="AC10" s="43"/>
      <c r="AD10" s="47">
        <f>データ!Q6</f>
        <v>3132</v>
      </c>
      <c r="AE10" s="47"/>
      <c r="AF10" s="47"/>
      <c r="AG10" s="47"/>
      <c r="AH10" s="47"/>
      <c r="AI10" s="47"/>
      <c r="AJ10" s="47"/>
      <c r="AK10" s="2"/>
      <c r="AL10" s="47">
        <f>データ!U6</f>
        <v>23073</v>
      </c>
      <c r="AM10" s="47"/>
      <c r="AN10" s="47"/>
      <c r="AO10" s="47"/>
      <c r="AP10" s="47"/>
      <c r="AQ10" s="47"/>
      <c r="AR10" s="47"/>
      <c r="AS10" s="47"/>
      <c r="AT10" s="43">
        <f>データ!V6</f>
        <v>9.0399999999999991</v>
      </c>
      <c r="AU10" s="43"/>
      <c r="AV10" s="43"/>
      <c r="AW10" s="43"/>
      <c r="AX10" s="43"/>
      <c r="AY10" s="43"/>
      <c r="AZ10" s="43"/>
      <c r="BA10" s="43"/>
      <c r="BB10" s="43">
        <f>データ!W6</f>
        <v>2552.3200000000002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107</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75"/>
      <c r="BM34" s="76"/>
      <c r="BN34" s="76"/>
      <c r="BO34" s="76"/>
      <c r="BP34" s="76"/>
      <c r="BQ34" s="76"/>
      <c r="BR34" s="76"/>
      <c r="BS34" s="76"/>
      <c r="BT34" s="76"/>
      <c r="BU34" s="76"/>
      <c r="BV34" s="76"/>
      <c r="BW34" s="76"/>
      <c r="BX34" s="76"/>
      <c r="BY34" s="76"/>
      <c r="BZ34" s="77"/>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1" t="s">
        <v>30</v>
      </c>
      <c r="BM45" s="82"/>
      <c r="BN45" s="82"/>
      <c r="BO45" s="82"/>
      <c r="BP45" s="82"/>
      <c r="BQ45" s="82"/>
      <c r="BR45" s="82"/>
      <c r="BS45" s="82"/>
      <c r="BT45" s="82"/>
      <c r="BU45" s="82"/>
      <c r="BV45" s="82"/>
      <c r="BW45" s="82"/>
      <c r="BX45" s="82"/>
      <c r="BY45" s="82"/>
      <c r="BZ45" s="8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4"/>
      <c r="BM46" s="85"/>
      <c r="BN46" s="85"/>
      <c r="BO46" s="85"/>
      <c r="BP46" s="85"/>
      <c r="BQ46" s="85"/>
      <c r="BR46" s="85"/>
      <c r="BS46" s="85"/>
      <c r="BT46" s="85"/>
      <c r="BU46" s="85"/>
      <c r="BV46" s="85"/>
      <c r="BW46" s="85"/>
      <c r="BX46" s="85"/>
      <c r="BY46" s="85"/>
      <c r="BZ46" s="8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7" t="s">
        <v>108</v>
      </c>
      <c r="BM47" s="88"/>
      <c r="BN47" s="88"/>
      <c r="BO47" s="88"/>
      <c r="BP47" s="88"/>
      <c r="BQ47" s="88"/>
      <c r="BR47" s="88"/>
      <c r="BS47" s="88"/>
      <c r="BT47" s="88"/>
      <c r="BU47" s="88"/>
      <c r="BV47" s="88"/>
      <c r="BW47" s="88"/>
      <c r="BX47" s="88"/>
      <c r="BY47" s="88"/>
      <c r="BZ47" s="8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7"/>
      <c r="BM48" s="88"/>
      <c r="BN48" s="88"/>
      <c r="BO48" s="88"/>
      <c r="BP48" s="88"/>
      <c r="BQ48" s="88"/>
      <c r="BR48" s="88"/>
      <c r="BS48" s="88"/>
      <c r="BT48" s="88"/>
      <c r="BU48" s="88"/>
      <c r="BV48" s="88"/>
      <c r="BW48" s="88"/>
      <c r="BX48" s="88"/>
      <c r="BY48" s="88"/>
      <c r="BZ48" s="8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7"/>
      <c r="BM49" s="88"/>
      <c r="BN49" s="88"/>
      <c r="BO49" s="88"/>
      <c r="BP49" s="88"/>
      <c r="BQ49" s="88"/>
      <c r="BR49" s="88"/>
      <c r="BS49" s="88"/>
      <c r="BT49" s="88"/>
      <c r="BU49" s="88"/>
      <c r="BV49" s="88"/>
      <c r="BW49" s="88"/>
      <c r="BX49" s="88"/>
      <c r="BY49" s="88"/>
      <c r="BZ49" s="8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7"/>
      <c r="BM50" s="88"/>
      <c r="BN50" s="88"/>
      <c r="BO50" s="88"/>
      <c r="BP50" s="88"/>
      <c r="BQ50" s="88"/>
      <c r="BR50" s="88"/>
      <c r="BS50" s="88"/>
      <c r="BT50" s="88"/>
      <c r="BU50" s="88"/>
      <c r="BV50" s="88"/>
      <c r="BW50" s="88"/>
      <c r="BX50" s="88"/>
      <c r="BY50" s="88"/>
      <c r="BZ50" s="8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7"/>
      <c r="BM51" s="88"/>
      <c r="BN51" s="88"/>
      <c r="BO51" s="88"/>
      <c r="BP51" s="88"/>
      <c r="BQ51" s="88"/>
      <c r="BR51" s="88"/>
      <c r="BS51" s="88"/>
      <c r="BT51" s="88"/>
      <c r="BU51" s="88"/>
      <c r="BV51" s="88"/>
      <c r="BW51" s="88"/>
      <c r="BX51" s="88"/>
      <c r="BY51" s="88"/>
      <c r="BZ51" s="8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7"/>
      <c r="BM52" s="88"/>
      <c r="BN52" s="88"/>
      <c r="BO52" s="88"/>
      <c r="BP52" s="88"/>
      <c r="BQ52" s="88"/>
      <c r="BR52" s="88"/>
      <c r="BS52" s="88"/>
      <c r="BT52" s="88"/>
      <c r="BU52" s="88"/>
      <c r="BV52" s="88"/>
      <c r="BW52" s="88"/>
      <c r="BX52" s="88"/>
      <c r="BY52" s="88"/>
      <c r="BZ52" s="8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7"/>
      <c r="BM53" s="88"/>
      <c r="BN53" s="88"/>
      <c r="BO53" s="88"/>
      <c r="BP53" s="88"/>
      <c r="BQ53" s="88"/>
      <c r="BR53" s="88"/>
      <c r="BS53" s="88"/>
      <c r="BT53" s="88"/>
      <c r="BU53" s="88"/>
      <c r="BV53" s="88"/>
      <c r="BW53" s="88"/>
      <c r="BX53" s="88"/>
      <c r="BY53" s="88"/>
      <c r="BZ53" s="8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7"/>
      <c r="BM54" s="88"/>
      <c r="BN54" s="88"/>
      <c r="BO54" s="88"/>
      <c r="BP54" s="88"/>
      <c r="BQ54" s="88"/>
      <c r="BR54" s="88"/>
      <c r="BS54" s="88"/>
      <c r="BT54" s="88"/>
      <c r="BU54" s="88"/>
      <c r="BV54" s="88"/>
      <c r="BW54" s="88"/>
      <c r="BX54" s="88"/>
      <c r="BY54" s="88"/>
      <c r="BZ54" s="8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7"/>
      <c r="BM55" s="88"/>
      <c r="BN55" s="88"/>
      <c r="BO55" s="88"/>
      <c r="BP55" s="88"/>
      <c r="BQ55" s="88"/>
      <c r="BR55" s="88"/>
      <c r="BS55" s="88"/>
      <c r="BT55" s="88"/>
      <c r="BU55" s="88"/>
      <c r="BV55" s="88"/>
      <c r="BW55" s="88"/>
      <c r="BX55" s="88"/>
      <c r="BY55" s="88"/>
      <c r="BZ55" s="89"/>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87"/>
      <c r="BM56" s="88"/>
      <c r="BN56" s="88"/>
      <c r="BO56" s="88"/>
      <c r="BP56" s="88"/>
      <c r="BQ56" s="88"/>
      <c r="BR56" s="88"/>
      <c r="BS56" s="88"/>
      <c r="BT56" s="88"/>
      <c r="BU56" s="88"/>
      <c r="BV56" s="88"/>
      <c r="BW56" s="88"/>
      <c r="BX56" s="88"/>
      <c r="BY56" s="88"/>
      <c r="BZ56" s="89"/>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87"/>
      <c r="BM57" s="88"/>
      <c r="BN57" s="88"/>
      <c r="BO57" s="88"/>
      <c r="BP57" s="88"/>
      <c r="BQ57" s="88"/>
      <c r="BR57" s="88"/>
      <c r="BS57" s="88"/>
      <c r="BT57" s="88"/>
      <c r="BU57" s="88"/>
      <c r="BV57" s="88"/>
      <c r="BW57" s="88"/>
      <c r="BX57" s="88"/>
      <c r="BY57" s="88"/>
      <c r="BZ57" s="8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7"/>
      <c r="BM58" s="88"/>
      <c r="BN58" s="88"/>
      <c r="BO58" s="88"/>
      <c r="BP58" s="88"/>
      <c r="BQ58" s="88"/>
      <c r="BR58" s="88"/>
      <c r="BS58" s="88"/>
      <c r="BT58" s="88"/>
      <c r="BU58" s="88"/>
      <c r="BV58" s="88"/>
      <c r="BW58" s="88"/>
      <c r="BX58" s="88"/>
      <c r="BY58" s="88"/>
      <c r="BZ58" s="8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7"/>
      <c r="BM59" s="88"/>
      <c r="BN59" s="88"/>
      <c r="BO59" s="88"/>
      <c r="BP59" s="88"/>
      <c r="BQ59" s="88"/>
      <c r="BR59" s="88"/>
      <c r="BS59" s="88"/>
      <c r="BT59" s="88"/>
      <c r="BU59" s="88"/>
      <c r="BV59" s="88"/>
      <c r="BW59" s="88"/>
      <c r="BX59" s="88"/>
      <c r="BY59" s="88"/>
      <c r="BZ59" s="89"/>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87"/>
      <c r="BM60" s="88"/>
      <c r="BN60" s="88"/>
      <c r="BO60" s="88"/>
      <c r="BP60" s="88"/>
      <c r="BQ60" s="88"/>
      <c r="BR60" s="88"/>
      <c r="BS60" s="88"/>
      <c r="BT60" s="88"/>
      <c r="BU60" s="88"/>
      <c r="BV60" s="88"/>
      <c r="BW60" s="88"/>
      <c r="BX60" s="88"/>
      <c r="BY60" s="88"/>
      <c r="BZ60" s="8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87"/>
      <c r="BM61" s="88"/>
      <c r="BN61" s="88"/>
      <c r="BO61" s="88"/>
      <c r="BP61" s="88"/>
      <c r="BQ61" s="88"/>
      <c r="BR61" s="88"/>
      <c r="BS61" s="88"/>
      <c r="BT61" s="88"/>
      <c r="BU61" s="88"/>
      <c r="BV61" s="88"/>
      <c r="BW61" s="88"/>
      <c r="BX61" s="88"/>
      <c r="BY61" s="88"/>
      <c r="BZ61" s="8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7"/>
      <c r="BM62" s="88"/>
      <c r="BN62" s="88"/>
      <c r="BO62" s="88"/>
      <c r="BP62" s="88"/>
      <c r="BQ62" s="88"/>
      <c r="BR62" s="88"/>
      <c r="BS62" s="88"/>
      <c r="BT62" s="88"/>
      <c r="BU62" s="88"/>
      <c r="BV62" s="88"/>
      <c r="BW62" s="88"/>
      <c r="BX62" s="88"/>
      <c r="BY62" s="88"/>
      <c r="BZ62" s="8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0"/>
      <c r="BM63" s="91"/>
      <c r="BN63" s="91"/>
      <c r="BO63" s="91"/>
      <c r="BP63" s="91"/>
      <c r="BQ63" s="91"/>
      <c r="BR63" s="91"/>
      <c r="BS63" s="91"/>
      <c r="BT63" s="91"/>
      <c r="BU63" s="91"/>
      <c r="BV63" s="91"/>
      <c r="BW63" s="91"/>
      <c r="BX63" s="91"/>
      <c r="BY63" s="91"/>
      <c r="BZ63" s="9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1" t="s">
        <v>36</v>
      </c>
      <c r="BM64" s="82"/>
      <c r="BN64" s="82"/>
      <c r="BO64" s="82"/>
      <c r="BP64" s="82"/>
      <c r="BQ64" s="82"/>
      <c r="BR64" s="82"/>
      <c r="BS64" s="82"/>
      <c r="BT64" s="82"/>
      <c r="BU64" s="82"/>
      <c r="BV64" s="82"/>
      <c r="BW64" s="82"/>
      <c r="BX64" s="82"/>
      <c r="BY64" s="82"/>
      <c r="BZ64" s="8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4"/>
      <c r="BM65" s="85"/>
      <c r="BN65" s="85"/>
      <c r="BO65" s="85"/>
      <c r="BP65" s="85"/>
      <c r="BQ65" s="85"/>
      <c r="BR65" s="85"/>
      <c r="BS65" s="85"/>
      <c r="BT65" s="85"/>
      <c r="BU65" s="85"/>
      <c r="BV65" s="85"/>
      <c r="BW65" s="85"/>
      <c r="BX65" s="85"/>
      <c r="BY65" s="85"/>
      <c r="BZ65" s="8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109</v>
      </c>
      <c r="BM66" s="88"/>
      <c r="BN66" s="88"/>
      <c r="BO66" s="88"/>
      <c r="BP66" s="88"/>
      <c r="BQ66" s="88"/>
      <c r="BR66" s="88"/>
      <c r="BS66" s="88"/>
      <c r="BT66" s="88"/>
      <c r="BU66" s="88"/>
      <c r="BV66" s="88"/>
      <c r="BW66" s="88"/>
      <c r="BX66" s="88"/>
      <c r="BY66" s="88"/>
      <c r="BZ66" s="8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8"/>
      <c r="BN67" s="88"/>
      <c r="BO67" s="88"/>
      <c r="BP67" s="88"/>
      <c r="BQ67" s="88"/>
      <c r="BR67" s="88"/>
      <c r="BS67" s="88"/>
      <c r="BT67" s="88"/>
      <c r="BU67" s="88"/>
      <c r="BV67" s="88"/>
      <c r="BW67" s="88"/>
      <c r="BX67" s="88"/>
      <c r="BY67" s="88"/>
      <c r="BZ67" s="8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8"/>
      <c r="BN68" s="88"/>
      <c r="BO68" s="88"/>
      <c r="BP68" s="88"/>
      <c r="BQ68" s="88"/>
      <c r="BR68" s="88"/>
      <c r="BS68" s="88"/>
      <c r="BT68" s="88"/>
      <c r="BU68" s="88"/>
      <c r="BV68" s="88"/>
      <c r="BW68" s="88"/>
      <c r="BX68" s="88"/>
      <c r="BY68" s="88"/>
      <c r="BZ68" s="8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8"/>
      <c r="BN69" s="88"/>
      <c r="BO69" s="88"/>
      <c r="BP69" s="88"/>
      <c r="BQ69" s="88"/>
      <c r="BR69" s="88"/>
      <c r="BS69" s="88"/>
      <c r="BT69" s="88"/>
      <c r="BU69" s="88"/>
      <c r="BV69" s="88"/>
      <c r="BW69" s="88"/>
      <c r="BX69" s="88"/>
      <c r="BY69" s="88"/>
      <c r="BZ69" s="8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8"/>
      <c r="BN70" s="88"/>
      <c r="BO70" s="88"/>
      <c r="BP70" s="88"/>
      <c r="BQ70" s="88"/>
      <c r="BR70" s="88"/>
      <c r="BS70" s="88"/>
      <c r="BT70" s="88"/>
      <c r="BU70" s="88"/>
      <c r="BV70" s="88"/>
      <c r="BW70" s="88"/>
      <c r="BX70" s="88"/>
      <c r="BY70" s="88"/>
      <c r="BZ70" s="8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8"/>
      <c r="BN71" s="88"/>
      <c r="BO71" s="88"/>
      <c r="BP71" s="88"/>
      <c r="BQ71" s="88"/>
      <c r="BR71" s="88"/>
      <c r="BS71" s="88"/>
      <c r="BT71" s="88"/>
      <c r="BU71" s="88"/>
      <c r="BV71" s="88"/>
      <c r="BW71" s="88"/>
      <c r="BX71" s="88"/>
      <c r="BY71" s="88"/>
      <c r="BZ71" s="8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8"/>
      <c r="BN72" s="88"/>
      <c r="BO72" s="88"/>
      <c r="BP72" s="88"/>
      <c r="BQ72" s="88"/>
      <c r="BR72" s="88"/>
      <c r="BS72" s="88"/>
      <c r="BT72" s="88"/>
      <c r="BU72" s="88"/>
      <c r="BV72" s="88"/>
      <c r="BW72" s="88"/>
      <c r="BX72" s="88"/>
      <c r="BY72" s="88"/>
      <c r="BZ72" s="8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8"/>
      <c r="BN73" s="88"/>
      <c r="BO73" s="88"/>
      <c r="BP73" s="88"/>
      <c r="BQ73" s="88"/>
      <c r="BR73" s="88"/>
      <c r="BS73" s="88"/>
      <c r="BT73" s="88"/>
      <c r="BU73" s="88"/>
      <c r="BV73" s="88"/>
      <c r="BW73" s="88"/>
      <c r="BX73" s="88"/>
      <c r="BY73" s="88"/>
      <c r="BZ73" s="8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8"/>
      <c r="BN74" s="88"/>
      <c r="BO74" s="88"/>
      <c r="BP74" s="88"/>
      <c r="BQ74" s="88"/>
      <c r="BR74" s="88"/>
      <c r="BS74" s="88"/>
      <c r="BT74" s="88"/>
      <c r="BU74" s="88"/>
      <c r="BV74" s="88"/>
      <c r="BW74" s="88"/>
      <c r="BX74" s="88"/>
      <c r="BY74" s="88"/>
      <c r="BZ74" s="8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8"/>
      <c r="BN75" s="88"/>
      <c r="BO75" s="88"/>
      <c r="BP75" s="88"/>
      <c r="BQ75" s="88"/>
      <c r="BR75" s="88"/>
      <c r="BS75" s="88"/>
      <c r="BT75" s="88"/>
      <c r="BU75" s="88"/>
      <c r="BV75" s="88"/>
      <c r="BW75" s="88"/>
      <c r="BX75" s="88"/>
      <c r="BY75" s="88"/>
      <c r="BZ75" s="8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8"/>
      <c r="BN76" s="88"/>
      <c r="BO76" s="88"/>
      <c r="BP76" s="88"/>
      <c r="BQ76" s="88"/>
      <c r="BR76" s="88"/>
      <c r="BS76" s="88"/>
      <c r="BT76" s="88"/>
      <c r="BU76" s="88"/>
      <c r="BV76" s="88"/>
      <c r="BW76" s="88"/>
      <c r="BX76" s="88"/>
      <c r="BY76" s="88"/>
      <c r="BZ76" s="8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8"/>
      <c r="BN77" s="88"/>
      <c r="BO77" s="88"/>
      <c r="BP77" s="88"/>
      <c r="BQ77" s="88"/>
      <c r="BR77" s="88"/>
      <c r="BS77" s="88"/>
      <c r="BT77" s="88"/>
      <c r="BU77" s="88"/>
      <c r="BV77" s="88"/>
      <c r="BW77" s="88"/>
      <c r="BX77" s="88"/>
      <c r="BY77" s="88"/>
      <c r="BZ77" s="8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8"/>
      <c r="BN78" s="88"/>
      <c r="BO78" s="88"/>
      <c r="BP78" s="88"/>
      <c r="BQ78" s="88"/>
      <c r="BR78" s="88"/>
      <c r="BS78" s="88"/>
      <c r="BT78" s="88"/>
      <c r="BU78" s="88"/>
      <c r="BV78" s="88"/>
      <c r="BW78" s="88"/>
      <c r="BX78" s="88"/>
      <c r="BY78" s="88"/>
      <c r="BZ78" s="89"/>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87"/>
      <c r="BM79" s="88"/>
      <c r="BN79" s="88"/>
      <c r="BO79" s="88"/>
      <c r="BP79" s="88"/>
      <c r="BQ79" s="88"/>
      <c r="BR79" s="88"/>
      <c r="BS79" s="88"/>
      <c r="BT79" s="88"/>
      <c r="BU79" s="88"/>
      <c r="BV79" s="88"/>
      <c r="BW79" s="88"/>
      <c r="BX79" s="88"/>
      <c r="BY79" s="88"/>
      <c r="BZ79" s="89"/>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87"/>
      <c r="BM80" s="88"/>
      <c r="BN80" s="88"/>
      <c r="BO80" s="88"/>
      <c r="BP80" s="88"/>
      <c r="BQ80" s="88"/>
      <c r="BR80" s="88"/>
      <c r="BS80" s="88"/>
      <c r="BT80" s="88"/>
      <c r="BU80" s="88"/>
      <c r="BV80" s="88"/>
      <c r="BW80" s="88"/>
      <c r="BX80" s="88"/>
      <c r="BY80" s="88"/>
      <c r="BZ80" s="8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7"/>
      <c r="BM81" s="88"/>
      <c r="BN81" s="88"/>
      <c r="BO81" s="88"/>
      <c r="BP81" s="88"/>
      <c r="BQ81" s="88"/>
      <c r="BR81" s="88"/>
      <c r="BS81" s="88"/>
      <c r="BT81" s="88"/>
      <c r="BU81" s="88"/>
      <c r="BV81" s="88"/>
      <c r="BW81" s="88"/>
      <c r="BX81" s="88"/>
      <c r="BY81" s="88"/>
      <c r="BZ81" s="8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7">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42064</v>
      </c>
      <c r="D6" s="31">
        <f t="shared" si="3"/>
        <v>46</v>
      </c>
      <c r="E6" s="31">
        <f t="shared" si="3"/>
        <v>17</v>
      </c>
      <c r="F6" s="31">
        <f t="shared" si="3"/>
        <v>1</v>
      </c>
      <c r="G6" s="31">
        <f t="shared" si="3"/>
        <v>0</v>
      </c>
      <c r="H6" s="31" t="str">
        <f t="shared" si="3"/>
        <v>宮城県　白石市</v>
      </c>
      <c r="I6" s="31" t="str">
        <f t="shared" si="3"/>
        <v>法適用</v>
      </c>
      <c r="J6" s="31" t="str">
        <f t="shared" si="3"/>
        <v>下水道事業</v>
      </c>
      <c r="K6" s="31" t="str">
        <f t="shared" si="3"/>
        <v>公共下水道</v>
      </c>
      <c r="L6" s="31" t="str">
        <f t="shared" si="3"/>
        <v>Cc2</v>
      </c>
      <c r="M6" s="32" t="str">
        <f t="shared" si="3"/>
        <v>-</v>
      </c>
      <c r="N6" s="32">
        <f t="shared" si="3"/>
        <v>47.57</v>
      </c>
      <c r="O6" s="32">
        <f t="shared" si="3"/>
        <v>65.19</v>
      </c>
      <c r="P6" s="32">
        <f t="shared" si="3"/>
        <v>92.54</v>
      </c>
      <c r="Q6" s="32">
        <f t="shared" si="3"/>
        <v>3132</v>
      </c>
      <c r="R6" s="32">
        <f t="shared" si="3"/>
        <v>35593</v>
      </c>
      <c r="S6" s="32">
        <f t="shared" si="3"/>
        <v>286.48</v>
      </c>
      <c r="T6" s="32">
        <f t="shared" si="3"/>
        <v>124.24</v>
      </c>
      <c r="U6" s="32">
        <f t="shared" si="3"/>
        <v>23073</v>
      </c>
      <c r="V6" s="32">
        <f t="shared" si="3"/>
        <v>9.0399999999999991</v>
      </c>
      <c r="W6" s="32">
        <f t="shared" si="3"/>
        <v>2552.3200000000002</v>
      </c>
      <c r="X6" s="33">
        <f>IF(X7="",NA(),X7)</f>
        <v>99.62</v>
      </c>
      <c r="Y6" s="33">
        <f t="shared" ref="Y6:AG6" si="4">IF(Y7="",NA(),Y7)</f>
        <v>98.35</v>
      </c>
      <c r="Z6" s="33">
        <f t="shared" si="4"/>
        <v>102.74</v>
      </c>
      <c r="AA6" s="33">
        <f t="shared" si="4"/>
        <v>107.11</v>
      </c>
      <c r="AB6" s="33">
        <f t="shared" si="4"/>
        <v>107.3</v>
      </c>
      <c r="AC6" s="33">
        <f t="shared" si="4"/>
        <v>101.09</v>
      </c>
      <c r="AD6" s="33">
        <f t="shared" si="4"/>
        <v>102.83</v>
      </c>
      <c r="AE6" s="33">
        <f t="shared" si="4"/>
        <v>102.73</v>
      </c>
      <c r="AF6" s="33">
        <f t="shared" si="4"/>
        <v>108.56</v>
      </c>
      <c r="AG6" s="33">
        <f t="shared" si="4"/>
        <v>109.12</v>
      </c>
      <c r="AH6" s="32" t="str">
        <f>IF(AH7="","",IF(AH7="-","【-】","【"&amp;SUBSTITUTE(TEXT(AH7,"#,##0.00"),"-","△")&amp;"】"))</f>
        <v>【108.23】</v>
      </c>
      <c r="AI6" s="33">
        <f>IF(AI7="",NA(),AI7)</f>
        <v>130.44999999999999</v>
      </c>
      <c r="AJ6" s="33">
        <f t="shared" ref="AJ6:AR6" si="5">IF(AJ7="",NA(),AJ7)</f>
        <v>125.24</v>
      </c>
      <c r="AK6" s="33">
        <f t="shared" si="5"/>
        <v>121.56</v>
      </c>
      <c r="AL6" s="33">
        <f t="shared" si="5"/>
        <v>118.18</v>
      </c>
      <c r="AM6" s="33">
        <f t="shared" si="5"/>
        <v>139.61000000000001</v>
      </c>
      <c r="AN6" s="33">
        <f t="shared" si="5"/>
        <v>174.36</v>
      </c>
      <c r="AO6" s="33">
        <f t="shared" si="5"/>
        <v>146.78</v>
      </c>
      <c r="AP6" s="33">
        <f t="shared" si="5"/>
        <v>149.66</v>
      </c>
      <c r="AQ6" s="33">
        <f t="shared" si="5"/>
        <v>100.32</v>
      </c>
      <c r="AR6" s="33">
        <f t="shared" si="5"/>
        <v>116.49</v>
      </c>
      <c r="AS6" s="32" t="str">
        <f>IF(AS7="","",IF(AS7="-","【-】","【"&amp;SUBSTITUTE(TEXT(AS7,"#,##0.00"),"-","△")&amp;"】"))</f>
        <v>【4.45】</v>
      </c>
      <c r="AT6" s="33">
        <f>IF(AT7="",NA(),AT7)</f>
        <v>130.81</v>
      </c>
      <c r="AU6" s="33">
        <f t="shared" ref="AU6:BC6" si="6">IF(AU7="",NA(),AU7)</f>
        <v>115.72</v>
      </c>
      <c r="AV6" s="33">
        <f t="shared" si="6"/>
        <v>221.63</v>
      </c>
      <c r="AW6" s="33">
        <f t="shared" si="6"/>
        <v>46.23</v>
      </c>
      <c r="AX6" s="33">
        <f t="shared" si="6"/>
        <v>53.07</v>
      </c>
      <c r="AY6" s="33">
        <f t="shared" si="6"/>
        <v>118.8</v>
      </c>
      <c r="AZ6" s="33">
        <f t="shared" si="6"/>
        <v>151.6</v>
      </c>
      <c r="BA6" s="33">
        <f t="shared" si="6"/>
        <v>246.4</v>
      </c>
      <c r="BB6" s="33">
        <f t="shared" si="6"/>
        <v>49.23</v>
      </c>
      <c r="BC6" s="33">
        <f t="shared" si="6"/>
        <v>44.37</v>
      </c>
      <c r="BD6" s="32" t="str">
        <f>IF(BD7="","",IF(BD7="-","【-】","【"&amp;SUBSTITUTE(TEXT(BD7,"#,##0.00"),"-","△")&amp;"】"))</f>
        <v>【57.41】</v>
      </c>
      <c r="BE6" s="33">
        <f>IF(BE7="",NA(),BE7)</f>
        <v>1564.24</v>
      </c>
      <c r="BF6" s="33">
        <f t="shared" ref="BF6:BN6" si="7">IF(BF7="",NA(),BF7)</f>
        <v>1406.92</v>
      </c>
      <c r="BG6" s="33">
        <f t="shared" si="7"/>
        <v>1469.5</v>
      </c>
      <c r="BH6" s="33">
        <f t="shared" si="7"/>
        <v>1354.68</v>
      </c>
      <c r="BI6" s="33">
        <f t="shared" si="7"/>
        <v>1401.55</v>
      </c>
      <c r="BJ6" s="33">
        <f t="shared" si="7"/>
        <v>1334.01</v>
      </c>
      <c r="BK6" s="33">
        <f t="shared" si="7"/>
        <v>1273.52</v>
      </c>
      <c r="BL6" s="33">
        <f t="shared" si="7"/>
        <v>1209.95</v>
      </c>
      <c r="BM6" s="33">
        <f t="shared" si="7"/>
        <v>1136.5</v>
      </c>
      <c r="BN6" s="33">
        <f t="shared" si="7"/>
        <v>1118.56</v>
      </c>
      <c r="BO6" s="32" t="str">
        <f>IF(BO7="","",IF(BO7="-","【-】","【"&amp;SUBSTITUTE(TEXT(BO7,"#,##0.00"),"-","△")&amp;"】"))</f>
        <v>【763.62】</v>
      </c>
      <c r="BP6" s="33">
        <f>IF(BP7="",NA(),BP7)</f>
        <v>102.28</v>
      </c>
      <c r="BQ6" s="33">
        <f t="shared" ref="BQ6:BY6" si="8">IF(BQ7="",NA(),BQ7)</f>
        <v>100.96</v>
      </c>
      <c r="BR6" s="33">
        <f t="shared" si="8"/>
        <v>110.06</v>
      </c>
      <c r="BS6" s="33">
        <f t="shared" si="8"/>
        <v>111.12</v>
      </c>
      <c r="BT6" s="33">
        <f t="shared" si="8"/>
        <v>111.15</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158.88999999999999</v>
      </c>
      <c r="CB6" s="33">
        <f t="shared" ref="CB6:CJ6" si="9">IF(CB7="",NA(),CB7)</f>
        <v>165.03</v>
      </c>
      <c r="CC6" s="33">
        <f t="shared" si="9"/>
        <v>151.4</v>
      </c>
      <c r="CD6" s="33">
        <f t="shared" si="9"/>
        <v>150</v>
      </c>
      <c r="CE6" s="33">
        <f t="shared" si="9"/>
        <v>150.18</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91.06</v>
      </c>
      <c r="CX6" s="33">
        <f t="shared" ref="CX6:DF6" si="11">IF(CX7="",NA(),CX7)</f>
        <v>91.28</v>
      </c>
      <c r="CY6" s="33">
        <f t="shared" si="11"/>
        <v>91.47</v>
      </c>
      <c r="CZ6" s="33">
        <f t="shared" si="11"/>
        <v>92.79</v>
      </c>
      <c r="DA6" s="33">
        <f t="shared" si="11"/>
        <v>93.46</v>
      </c>
      <c r="DB6" s="33">
        <f t="shared" si="11"/>
        <v>83.76</v>
      </c>
      <c r="DC6" s="33">
        <f t="shared" si="11"/>
        <v>84.12</v>
      </c>
      <c r="DD6" s="33">
        <f t="shared" si="11"/>
        <v>84.41</v>
      </c>
      <c r="DE6" s="33">
        <f t="shared" si="11"/>
        <v>84.2</v>
      </c>
      <c r="DF6" s="33">
        <f t="shared" si="11"/>
        <v>83.8</v>
      </c>
      <c r="DG6" s="32" t="str">
        <f>IF(DG7="","",IF(DG7="-","【-】","【"&amp;SUBSTITUTE(TEXT(DG7,"#,##0.00"),"-","△")&amp;"】"))</f>
        <v>【94.73】</v>
      </c>
      <c r="DH6" s="33">
        <f>IF(DH7="",NA(),DH7)</f>
        <v>6.99</v>
      </c>
      <c r="DI6" s="33">
        <f t="shared" ref="DI6:DQ6" si="12">IF(DI7="",NA(),DI7)</f>
        <v>8.01</v>
      </c>
      <c r="DJ6" s="33">
        <f t="shared" si="12"/>
        <v>9.39</v>
      </c>
      <c r="DK6" s="33">
        <f t="shared" si="12"/>
        <v>16.93</v>
      </c>
      <c r="DL6" s="33">
        <f t="shared" si="12"/>
        <v>18.84</v>
      </c>
      <c r="DM6" s="33">
        <f t="shared" si="12"/>
        <v>11.9</v>
      </c>
      <c r="DN6" s="33">
        <f t="shared" si="12"/>
        <v>10.46</v>
      </c>
      <c r="DO6" s="33">
        <f t="shared" si="12"/>
        <v>11.39</v>
      </c>
      <c r="DP6" s="33">
        <f t="shared" si="12"/>
        <v>21.28</v>
      </c>
      <c r="DQ6" s="33">
        <f t="shared" si="12"/>
        <v>23.95</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3">
        <f t="shared" si="13"/>
        <v>0.66</v>
      </c>
      <c r="DZ6" s="33">
        <f t="shared" si="13"/>
        <v>0.78</v>
      </c>
      <c r="EA6" s="32">
        <f t="shared" si="13"/>
        <v>0</v>
      </c>
      <c r="EB6" s="32">
        <f t="shared" si="13"/>
        <v>0</v>
      </c>
      <c r="EC6" s="32" t="str">
        <f>IF(EC7="","",IF(EC7="-","【-】","【"&amp;SUBSTITUTE(TEXT(EC7,"#,##0.00"),"-","△")&amp;"】"))</f>
        <v>【4.56】</v>
      </c>
      <c r="ED6" s="32">
        <f>IF(ED7="",NA(),ED7)</f>
        <v>0</v>
      </c>
      <c r="EE6" s="32">
        <f t="shared" ref="EE6:EM6" si="14">IF(EE7="",NA(),EE7)</f>
        <v>0</v>
      </c>
      <c r="EF6" s="32">
        <f t="shared" si="14"/>
        <v>0</v>
      </c>
      <c r="EG6" s="32">
        <f t="shared" si="14"/>
        <v>0</v>
      </c>
      <c r="EH6" s="33">
        <f t="shared" si="14"/>
        <v>7.0000000000000007E-2</v>
      </c>
      <c r="EI6" s="33">
        <f t="shared" si="14"/>
        <v>0.01</v>
      </c>
      <c r="EJ6" s="33">
        <f t="shared" si="14"/>
        <v>0.1</v>
      </c>
      <c r="EK6" s="33">
        <f t="shared" si="14"/>
        <v>7.0000000000000007E-2</v>
      </c>
      <c r="EL6" s="33">
        <f t="shared" si="14"/>
        <v>0.04</v>
      </c>
      <c r="EM6" s="33">
        <f t="shared" si="14"/>
        <v>0.11</v>
      </c>
      <c r="EN6" s="32" t="str">
        <f>IF(EN7="","",IF(EN7="-","【-】","【"&amp;SUBSTITUTE(TEXT(EN7,"#,##0.00"),"-","△")&amp;"】"))</f>
        <v>【0.23】</v>
      </c>
    </row>
    <row r="7" spans="1:147" s="34" customFormat="1">
      <c r="A7" s="26"/>
      <c r="B7" s="35">
        <v>2015</v>
      </c>
      <c r="C7" s="35">
        <v>42064</v>
      </c>
      <c r="D7" s="35">
        <v>46</v>
      </c>
      <c r="E7" s="35">
        <v>17</v>
      </c>
      <c r="F7" s="35">
        <v>1</v>
      </c>
      <c r="G7" s="35">
        <v>0</v>
      </c>
      <c r="H7" s="35" t="s">
        <v>96</v>
      </c>
      <c r="I7" s="35" t="s">
        <v>97</v>
      </c>
      <c r="J7" s="35" t="s">
        <v>98</v>
      </c>
      <c r="K7" s="35" t="s">
        <v>99</v>
      </c>
      <c r="L7" s="35" t="s">
        <v>100</v>
      </c>
      <c r="M7" s="36" t="s">
        <v>101</v>
      </c>
      <c r="N7" s="36">
        <v>47.57</v>
      </c>
      <c r="O7" s="36">
        <v>65.19</v>
      </c>
      <c r="P7" s="36">
        <v>92.54</v>
      </c>
      <c r="Q7" s="36">
        <v>3132</v>
      </c>
      <c r="R7" s="36">
        <v>35593</v>
      </c>
      <c r="S7" s="36">
        <v>286.48</v>
      </c>
      <c r="T7" s="36">
        <v>124.24</v>
      </c>
      <c r="U7" s="36">
        <v>23073</v>
      </c>
      <c r="V7" s="36">
        <v>9.0399999999999991</v>
      </c>
      <c r="W7" s="36">
        <v>2552.3200000000002</v>
      </c>
      <c r="X7" s="36">
        <v>99.62</v>
      </c>
      <c r="Y7" s="36">
        <v>98.35</v>
      </c>
      <c r="Z7" s="36">
        <v>102.74</v>
      </c>
      <c r="AA7" s="36">
        <v>107.11</v>
      </c>
      <c r="AB7" s="36">
        <v>107.3</v>
      </c>
      <c r="AC7" s="36">
        <v>101.09</v>
      </c>
      <c r="AD7" s="36">
        <v>102.83</v>
      </c>
      <c r="AE7" s="36">
        <v>102.73</v>
      </c>
      <c r="AF7" s="36">
        <v>108.56</v>
      </c>
      <c r="AG7" s="36">
        <v>109.12</v>
      </c>
      <c r="AH7" s="36">
        <v>108.23</v>
      </c>
      <c r="AI7" s="36">
        <v>130.44999999999999</v>
      </c>
      <c r="AJ7" s="36">
        <v>125.24</v>
      </c>
      <c r="AK7" s="36">
        <v>121.56</v>
      </c>
      <c r="AL7" s="36">
        <v>118.18</v>
      </c>
      <c r="AM7" s="36">
        <v>139.61000000000001</v>
      </c>
      <c r="AN7" s="36">
        <v>174.36</v>
      </c>
      <c r="AO7" s="36">
        <v>146.78</v>
      </c>
      <c r="AP7" s="36">
        <v>149.66</v>
      </c>
      <c r="AQ7" s="36">
        <v>100.32</v>
      </c>
      <c r="AR7" s="36">
        <v>116.49</v>
      </c>
      <c r="AS7" s="36">
        <v>4.45</v>
      </c>
      <c r="AT7" s="36">
        <v>130.81</v>
      </c>
      <c r="AU7" s="36">
        <v>115.72</v>
      </c>
      <c r="AV7" s="36">
        <v>221.63</v>
      </c>
      <c r="AW7" s="36">
        <v>46.23</v>
      </c>
      <c r="AX7" s="36">
        <v>53.07</v>
      </c>
      <c r="AY7" s="36">
        <v>118.8</v>
      </c>
      <c r="AZ7" s="36">
        <v>151.6</v>
      </c>
      <c r="BA7" s="36">
        <v>246.4</v>
      </c>
      <c r="BB7" s="36">
        <v>49.23</v>
      </c>
      <c r="BC7" s="36">
        <v>44.37</v>
      </c>
      <c r="BD7" s="36">
        <v>57.41</v>
      </c>
      <c r="BE7" s="36">
        <v>1564.24</v>
      </c>
      <c r="BF7" s="36">
        <v>1406.92</v>
      </c>
      <c r="BG7" s="36">
        <v>1469.5</v>
      </c>
      <c r="BH7" s="36">
        <v>1354.68</v>
      </c>
      <c r="BI7" s="36">
        <v>1401.55</v>
      </c>
      <c r="BJ7" s="36">
        <v>1334.01</v>
      </c>
      <c r="BK7" s="36">
        <v>1273.52</v>
      </c>
      <c r="BL7" s="36">
        <v>1209.95</v>
      </c>
      <c r="BM7" s="36">
        <v>1136.5</v>
      </c>
      <c r="BN7" s="36">
        <v>1118.56</v>
      </c>
      <c r="BO7" s="36">
        <v>763.62</v>
      </c>
      <c r="BP7" s="36">
        <v>102.28</v>
      </c>
      <c r="BQ7" s="36">
        <v>100.96</v>
      </c>
      <c r="BR7" s="36">
        <v>110.06</v>
      </c>
      <c r="BS7" s="36">
        <v>111.12</v>
      </c>
      <c r="BT7" s="36">
        <v>111.15</v>
      </c>
      <c r="BU7" s="36">
        <v>67.14</v>
      </c>
      <c r="BV7" s="36">
        <v>67.849999999999994</v>
      </c>
      <c r="BW7" s="36">
        <v>69.48</v>
      </c>
      <c r="BX7" s="36">
        <v>71.650000000000006</v>
      </c>
      <c r="BY7" s="36">
        <v>72.33</v>
      </c>
      <c r="BZ7" s="36">
        <v>98.53</v>
      </c>
      <c r="CA7" s="36">
        <v>158.88999999999999</v>
      </c>
      <c r="CB7" s="36">
        <v>165.03</v>
      </c>
      <c r="CC7" s="36">
        <v>151.4</v>
      </c>
      <c r="CD7" s="36">
        <v>150</v>
      </c>
      <c r="CE7" s="36">
        <v>150.18</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91.06</v>
      </c>
      <c r="CX7" s="36">
        <v>91.28</v>
      </c>
      <c r="CY7" s="36">
        <v>91.47</v>
      </c>
      <c r="CZ7" s="36">
        <v>92.79</v>
      </c>
      <c r="DA7" s="36">
        <v>93.46</v>
      </c>
      <c r="DB7" s="36">
        <v>83.76</v>
      </c>
      <c r="DC7" s="36">
        <v>84.12</v>
      </c>
      <c r="DD7" s="36">
        <v>84.41</v>
      </c>
      <c r="DE7" s="36">
        <v>84.2</v>
      </c>
      <c r="DF7" s="36">
        <v>83.8</v>
      </c>
      <c r="DG7" s="36">
        <v>94.73</v>
      </c>
      <c r="DH7" s="36">
        <v>6.99</v>
      </c>
      <c r="DI7" s="36">
        <v>8.01</v>
      </c>
      <c r="DJ7" s="36">
        <v>9.39</v>
      </c>
      <c r="DK7" s="36">
        <v>16.93</v>
      </c>
      <c r="DL7" s="36">
        <v>18.84</v>
      </c>
      <c r="DM7" s="36">
        <v>11.9</v>
      </c>
      <c r="DN7" s="36">
        <v>10.46</v>
      </c>
      <c r="DO7" s="36">
        <v>11.39</v>
      </c>
      <c r="DP7" s="36">
        <v>21.28</v>
      </c>
      <c r="DQ7" s="36">
        <v>23.95</v>
      </c>
      <c r="DR7" s="36">
        <v>36.85</v>
      </c>
      <c r="DS7" s="36">
        <v>0</v>
      </c>
      <c r="DT7" s="36">
        <v>0</v>
      </c>
      <c r="DU7" s="36">
        <v>0</v>
      </c>
      <c r="DV7" s="36">
        <v>0</v>
      </c>
      <c r="DW7" s="36">
        <v>0</v>
      </c>
      <c r="DX7" s="36">
        <v>0</v>
      </c>
      <c r="DY7" s="36">
        <v>0.66</v>
      </c>
      <c r="DZ7" s="36">
        <v>0.78</v>
      </c>
      <c r="EA7" s="36">
        <v>0</v>
      </c>
      <c r="EB7" s="36">
        <v>0</v>
      </c>
      <c r="EC7" s="36">
        <v>4.5599999999999996</v>
      </c>
      <c r="ED7" s="36">
        <v>0</v>
      </c>
      <c r="EE7" s="36">
        <v>0</v>
      </c>
      <c r="EF7" s="36">
        <v>0</v>
      </c>
      <c r="EG7" s="36">
        <v>0</v>
      </c>
      <c r="EH7" s="36">
        <v>7.0000000000000007E-2</v>
      </c>
      <c r="EI7" s="36">
        <v>0.01</v>
      </c>
      <c r="EJ7" s="36">
        <v>0.1</v>
      </c>
      <c r="EK7" s="36">
        <v>7.0000000000000007E-2</v>
      </c>
      <c r="EL7" s="36">
        <v>0.04</v>
      </c>
      <c r="EM7" s="36">
        <v>0.11</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miyagi</cp:lastModifiedBy>
  <cp:lastPrinted>2017-02-22T07:52:32Z</cp:lastPrinted>
  <dcterms:created xsi:type="dcterms:W3CDTF">2017-02-08T02:34:17Z</dcterms:created>
  <dcterms:modified xsi:type="dcterms:W3CDTF">2017-02-23T04:06:01Z</dcterms:modified>
</cp:coreProperties>
</file>