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981" activeTab="0"/>
  </bookViews>
  <sheets>
    <sheet name="（２）－１ " sheetId="1" r:id="rId1"/>
    <sheet name="（２）－２ " sheetId="2" r:id="rId2"/>
    <sheet name="（２）－３" sheetId="3" r:id="rId3"/>
  </sheets>
  <definedNames>
    <definedName name="_xlnm.Print_Area" localSheetId="2">'（２）－３'!$A$1:$W$71</definedName>
  </definedNames>
  <calcPr fullCalcOnLoad="1"/>
</workbook>
</file>

<file path=xl/sharedStrings.xml><?xml version="1.0" encoding="utf-8"?>
<sst xmlns="http://schemas.openxmlformats.org/spreadsheetml/2006/main" count="202" uniqueCount="114">
  <si>
    <t>様式－東（２）－１</t>
  </si>
  <si>
    <t>工事名</t>
  </si>
  <si>
    <t>平成　　年　　月　　日</t>
  </si>
  <si>
    <t>工事区分</t>
  </si>
  <si>
    <t>工種</t>
  </si>
  <si>
    <t>種別</t>
  </si>
  <si>
    <t>細別</t>
  </si>
  <si>
    <t>規格</t>
  </si>
  <si>
    <t>単位</t>
  </si>
  <si>
    <t>監督職員
指示での
変更数量</t>
  </si>
  <si>
    <t>出来高</t>
  </si>
  <si>
    <t>数量②</t>
  </si>
  <si>
    <t>進捗率
③=②/①×100</t>
  </si>
  <si>
    <t>摘要</t>
  </si>
  <si>
    <t>主任監督員</t>
  </si>
  <si>
    <t>監督員</t>
  </si>
  <si>
    <t>現場代理人</t>
  </si>
  <si>
    <t>工事出来高報告書</t>
  </si>
  <si>
    <t>（既済部分検査用）</t>
  </si>
  <si>
    <t>注：</t>
  </si>
  <si>
    <t>（A４版）</t>
  </si>
  <si>
    <t>１．進捗率③（％）は、小数第１位（小数第２位切捨）とする。</t>
  </si>
  <si>
    <t>２．工種等毎の出来高金額⑤は、１円単位とし、出来高算出金額の合計は、万円単位とする。（万円未満切捨）</t>
  </si>
  <si>
    <t>４．必要に応じて工事出来高内訳書を添付する。</t>
  </si>
  <si>
    <t>５．中間前金の出来高確認払いに用いる場合は、「既済部分検査用」の表示を消して使用するものとする。</t>
  </si>
  <si>
    <t>　「規格」を「プライス条件／プライス条件区分」に、「積算金額」を「ユニット単価合意書工種別金額」にそれぞれ</t>
  </si>
  <si>
    <t>　書き換えて使用するものとする。</t>
  </si>
  <si>
    <t>６．総価契約、総価契約単価合意方式（ユニットプライス型積算方式等）の場合は、「細別」を「ユニット区分」に、</t>
  </si>
  <si>
    <t>合計</t>
  </si>
  <si>
    <t>３．直接工事費の合計の摘要欄には、出来高率（小数第１位（小数第２位切捨））を記載する。</t>
  </si>
  <si>
    <t>設計
数量
①</t>
  </si>
  <si>
    <t>積算
金額
④</t>
  </si>
  <si>
    <t>出来高
金額
⑤=③×④</t>
  </si>
  <si>
    <t>様式－東（２）－２</t>
  </si>
  <si>
    <t>工　事　出　来　高　内　訳　書</t>
  </si>
  <si>
    <t>第　　　号　　　　　　　　　　　　　　　　　　　　　　内訳書</t>
  </si>
  <si>
    <t>名　　　　　称</t>
  </si>
  <si>
    <t>規　　　格</t>
  </si>
  <si>
    <t>設計数量</t>
  </si>
  <si>
    <t>監督職員の指示による数量</t>
  </si>
  <si>
    <t>工事出来高内訳書における構成比率
②</t>
  </si>
  <si>
    <t>工事出来高報告書における進捗率
（％）
①×②</t>
  </si>
  <si>
    <t>摘　　要</t>
  </si>
  <si>
    <t>数量</t>
  </si>
  <si>
    <t>進捗率（％）
①</t>
  </si>
  <si>
    <r>
      <t>注：１．工事出来高内訳書における構成比率は、工事出来高内訳書の各名称毎の金額比率から算出し、</t>
    </r>
    <r>
      <rPr>
        <sz val="11"/>
        <rFont val="ＭＳ Ｐゴシック"/>
        <family val="3"/>
      </rPr>
      <t>小数第２位（小数第３位切捨）とする。</t>
    </r>
  </si>
  <si>
    <r>
      <t xml:space="preserve"> ２．工事出来高報告書における進捗率は、構成比率に出来高進捗率を乗じ、</t>
    </r>
    <r>
      <rPr>
        <sz val="11"/>
        <rFont val="ＭＳ Ｐゴシック"/>
        <family val="3"/>
      </rPr>
      <t>小数第１位（小数第２位切捨）とする。</t>
    </r>
  </si>
  <si>
    <t>記入例</t>
  </si>
  <si>
    <t>様式－東（２）－３</t>
  </si>
  <si>
    <t>道路改良</t>
  </si>
  <si>
    <t>式</t>
  </si>
  <si>
    <t>道路土工</t>
  </si>
  <si>
    <t>掘削工</t>
  </si>
  <si>
    <t>掘削(土砂)</t>
  </si>
  <si>
    <t>m3</t>
  </si>
  <si>
    <t>掘削(軟岩)</t>
  </si>
  <si>
    <t>路体盛土工</t>
  </si>
  <si>
    <t>路体(流用土)</t>
  </si>
  <si>
    <t>路体(購入土)</t>
  </si>
  <si>
    <t>路床盛土工</t>
  </si>
  <si>
    <t>路床(購入土)</t>
  </si>
  <si>
    <t>法面整形工</t>
  </si>
  <si>
    <t>法面整形(盛土部)</t>
  </si>
  <si>
    <t>m2</t>
  </si>
  <si>
    <t>法面工</t>
  </si>
  <si>
    <t>植生工</t>
  </si>
  <si>
    <t>種子散布</t>
  </si>
  <si>
    <t>擁壁工</t>
  </si>
  <si>
    <t>作業土工</t>
  </si>
  <si>
    <t>床掘り</t>
  </si>
  <si>
    <t>埋戻し</t>
  </si>
  <si>
    <t>既製杭工</t>
  </si>
  <si>
    <t>既製ｺﾝｸﾘｰﾄ杭</t>
  </si>
  <si>
    <t>PC杭 杭径 300ｍｍ 杭長 10ｍ</t>
  </si>
  <si>
    <t>本</t>
  </si>
  <si>
    <t>場所打擁壁工(構造物単位)</t>
  </si>
  <si>
    <t>L型擁壁</t>
  </si>
  <si>
    <t>18-8-40(高炉)</t>
  </si>
  <si>
    <t>補強土壁工</t>
  </si>
  <si>
    <t>ｼﾞｵﾃｷｽﾀｲﾙ補強土壁</t>
  </si>
  <si>
    <t>鋼製ﾕﾆｯﾄ</t>
  </si>
  <si>
    <t>第１号内訳書</t>
  </si>
  <si>
    <t>第２号内訳書</t>
  </si>
  <si>
    <t>ｶﾙﾊﾞｰﾄ工</t>
  </si>
  <si>
    <t>場所打函渠工(構造物単位)</t>
  </si>
  <si>
    <t>函渠</t>
  </si>
  <si>
    <t>24-8-25(20)(高炉)</t>
  </si>
  <si>
    <t>鉄筋</t>
  </si>
  <si>
    <t>SD345 D13</t>
  </si>
  <si>
    <t>t</t>
  </si>
  <si>
    <t>SD345 D16～25</t>
  </si>
  <si>
    <t>SD345 D29～32</t>
  </si>
  <si>
    <t>直接工事費</t>
  </si>
  <si>
    <t>式</t>
  </si>
  <si>
    <t>共通仮設</t>
  </si>
  <si>
    <t>共通仮設費</t>
  </si>
  <si>
    <t>安全費</t>
  </si>
  <si>
    <t>交通誘導員</t>
  </si>
  <si>
    <t>人日</t>
  </si>
  <si>
    <t>安全対策施設</t>
  </si>
  <si>
    <t>技術管理費</t>
  </si>
  <si>
    <t>○○調査</t>
  </si>
  <si>
    <t>共通仮設費</t>
  </si>
  <si>
    <t>（率計上）</t>
  </si>
  <si>
    <t>純工事費</t>
  </si>
  <si>
    <t>現場管理費</t>
  </si>
  <si>
    <t>工事原価</t>
  </si>
  <si>
    <t>一般管理費</t>
  </si>
  <si>
    <t>工事価格</t>
  </si>
  <si>
    <t>４．請負者は太枠内のみ記入するものとする。</t>
  </si>
  <si>
    <t>５．必要に応じて工事出来高内訳書を添付する。</t>
  </si>
  <si>
    <t>６．中間前金の出来高確認払いに用いる場合は、「既済部分検査用」の表示を消して使用するものとする。</t>
  </si>
  <si>
    <t>７．総価契約、総価契約単価合意方式（ユニットプライス型積算方式等）の場合は、「細別」を「ユニット区分」に、</t>
  </si>
  <si>
    <t>A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</si>
</sst>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%"/>
    <numFmt numFmtId="180" formatCode="0;&quot;▲ &quot;0"/>
    <numFmt numFmtId="181" formatCode="&quot;▲ &quot;0"/>
    <numFmt numFmtId="182" formatCode="0_ "/>
    <numFmt numFmtId="183" formatCode="#,##0.0"/>
    <numFmt numFmtId="184" formatCode="#,##0.000"/>
    <numFmt numFmtId="185" formatCode="&quot;▲&quot;0"/>
    <numFmt numFmtId="186" formatCode="&quot;▲&quot;0,000"/>
    <numFmt numFmtId="187" formatCode="&quot;▲ &quot;0,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8" fillId="0" borderId="14" xfId="48" applyFont="1" applyBorder="1" applyAlignment="1">
      <alignment vertical="center"/>
    </xf>
    <xf numFmtId="38" fontId="8" fillId="0" borderId="13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8" fontId="8" fillId="0" borderId="11" xfId="48" applyFont="1" applyBorder="1" applyAlignment="1">
      <alignment vertical="center"/>
    </xf>
    <xf numFmtId="38" fontId="8" fillId="0" borderId="0" xfId="48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38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8" fillId="0" borderId="0" xfId="48" applyFont="1" applyAlignment="1">
      <alignment horizontal="center" vertical="center"/>
    </xf>
    <xf numFmtId="38" fontId="8" fillId="0" borderId="18" xfId="48" applyFont="1" applyFill="1" applyBorder="1" applyAlignment="1">
      <alignment horizontal="center"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11" xfId="48" applyFont="1" applyFill="1" applyBorder="1" applyAlignment="1">
      <alignment horizontal="right" vertical="center"/>
    </xf>
    <xf numFmtId="38" fontId="8" fillId="0" borderId="22" xfId="48" applyNumberFormat="1" applyFont="1" applyFill="1" applyBorder="1" applyAlignment="1">
      <alignment horizontal="right" vertical="center"/>
    </xf>
    <xf numFmtId="38" fontId="8" fillId="0" borderId="23" xfId="48" applyNumberFormat="1" applyFont="1" applyFill="1" applyBorder="1" applyAlignment="1">
      <alignment horizontal="right" vertical="center"/>
    </xf>
    <xf numFmtId="38" fontId="8" fillId="0" borderId="21" xfId="48" applyNumberFormat="1" applyFont="1" applyFill="1" applyBorder="1" applyAlignment="1">
      <alignment horizontal="right" vertical="center"/>
    </xf>
    <xf numFmtId="179" fontId="8" fillId="0" borderId="22" xfId="0" applyNumberFormat="1" applyFont="1" applyFill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38" fontId="8" fillId="0" borderId="11" xfId="48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176" fontId="8" fillId="0" borderId="21" xfId="48" applyNumberFormat="1" applyFont="1" applyFill="1" applyBorder="1" applyAlignment="1">
      <alignment horizontal="right" vertical="center"/>
    </xf>
    <xf numFmtId="176" fontId="8" fillId="0" borderId="11" xfId="48" applyNumberFormat="1" applyFont="1" applyFill="1" applyBorder="1" applyAlignment="1">
      <alignment horizontal="right" vertical="center"/>
    </xf>
    <xf numFmtId="38" fontId="8" fillId="0" borderId="11" xfId="48" applyNumberFormat="1" applyFont="1" applyFill="1" applyBorder="1" applyAlignment="1">
      <alignment horizontal="right" vertical="center"/>
    </xf>
    <xf numFmtId="38" fontId="8" fillId="0" borderId="25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24" xfId="48" applyFont="1" applyFill="1" applyBorder="1" applyAlignment="1">
      <alignment horizontal="right" vertical="center"/>
    </xf>
    <xf numFmtId="38" fontId="8" fillId="0" borderId="22" xfId="48" applyFont="1" applyBorder="1" applyAlignment="1">
      <alignment horizontal="center" vertical="center"/>
    </xf>
    <xf numFmtId="38" fontId="8" fillId="0" borderId="21" xfId="48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48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8" fontId="8" fillId="0" borderId="11" xfId="48" applyNumberFormat="1" applyFont="1" applyBorder="1" applyAlignment="1">
      <alignment horizontal="right" vertical="center"/>
    </xf>
    <xf numFmtId="187" fontId="8" fillId="0" borderId="11" xfId="0" applyNumberFormat="1" applyFont="1" applyFill="1" applyBorder="1" applyAlignment="1">
      <alignment horizontal="center" vertical="center"/>
    </xf>
    <xf numFmtId="38" fontId="8" fillId="0" borderId="22" xfId="48" applyFont="1" applyBorder="1" applyAlignment="1">
      <alignment horizontal="right" vertical="center"/>
    </xf>
    <xf numFmtId="38" fontId="8" fillId="0" borderId="21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38" fontId="8" fillId="0" borderId="24" xfId="48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176" fontId="8" fillId="0" borderId="24" xfId="48" applyNumberFormat="1" applyFont="1" applyBorder="1" applyAlignment="1">
      <alignment horizontal="right" vertical="center"/>
    </xf>
    <xf numFmtId="0" fontId="8" fillId="0" borderId="11" xfId="42" applyNumberFormat="1" applyFont="1" applyFill="1" applyBorder="1" applyAlignment="1">
      <alignment horizontal="right" vertical="center"/>
    </xf>
    <xf numFmtId="0" fontId="8" fillId="0" borderId="24" xfId="42" applyNumberFormat="1" applyFont="1" applyFill="1" applyBorder="1" applyAlignment="1">
      <alignment horizontal="right" vertical="center"/>
    </xf>
    <xf numFmtId="38" fontId="1" fillId="0" borderId="11" xfId="48" applyFont="1" applyBorder="1" applyAlignment="1">
      <alignment horizontal="center" vertical="center" textRotation="255"/>
    </xf>
    <xf numFmtId="38" fontId="8" fillId="0" borderId="13" xfId="48" applyFont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28" xfId="48" applyFont="1" applyFill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wrapText="1"/>
    </xf>
    <xf numFmtId="176" fontId="8" fillId="0" borderId="25" xfId="48" applyNumberFormat="1" applyFont="1" applyFill="1" applyBorder="1" applyAlignment="1">
      <alignment horizontal="right" vertical="center"/>
    </xf>
    <xf numFmtId="176" fontId="8" fillId="0" borderId="14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2.875" style="7" customWidth="1"/>
    <col min="2" max="6" width="7.125" style="7" customWidth="1"/>
    <col min="7" max="7" width="3.50390625" style="7" customWidth="1"/>
    <col min="8" max="8" width="6.00390625" style="7" customWidth="1"/>
    <col min="9" max="9" width="7.125" style="7" customWidth="1"/>
    <col min="10" max="10" width="5.00390625" style="7" customWidth="1"/>
    <col min="11" max="16" width="2.875" style="7" customWidth="1"/>
    <col min="17" max="17" width="2.25390625" style="7" customWidth="1"/>
    <col min="18" max="18" width="2.875" style="7" customWidth="1"/>
    <col min="19" max="19" width="2.625" style="7" customWidth="1"/>
    <col min="20" max="22" width="2.875" style="7" customWidth="1"/>
    <col min="23" max="23" width="5.625" style="7" customWidth="1"/>
    <col min="24" max="16384" width="9.00390625" style="7" customWidth="1"/>
  </cols>
  <sheetData>
    <row r="1" s="5" customFormat="1" ht="12.75">
      <c r="B1" s="5" t="s">
        <v>0</v>
      </c>
    </row>
    <row r="3" spans="2:23" ht="12.75">
      <c r="B3" s="6" t="s">
        <v>1</v>
      </c>
      <c r="C3" s="41"/>
      <c r="D3" s="41"/>
      <c r="E3" s="41"/>
      <c r="F3" s="41"/>
      <c r="G3" s="5"/>
      <c r="H3" s="5"/>
      <c r="I3" s="5"/>
      <c r="J3" s="5"/>
      <c r="K3" s="40" t="s">
        <v>14</v>
      </c>
      <c r="L3" s="39"/>
      <c r="M3" s="39"/>
      <c r="N3" s="39"/>
      <c r="O3" s="40" t="s">
        <v>15</v>
      </c>
      <c r="P3" s="39"/>
      <c r="Q3" s="39"/>
      <c r="R3" s="39"/>
      <c r="S3" s="39"/>
      <c r="T3" s="40" t="s">
        <v>16</v>
      </c>
      <c r="U3" s="39"/>
      <c r="V3" s="39"/>
      <c r="W3" s="39"/>
    </row>
    <row r="4" spans="7:23" ht="14.25">
      <c r="G4" s="3" t="s">
        <v>17</v>
      </c>
      <c r="K4" s="40"/>
      <c r="L4" s="39"/>
      <c r="M4" s="39"/>
      <c r="N4" s="39"/>
      <c r="O4" s="40"/>
      <c r="P4" s="39"/>
      <c r="Q4" s="39"/>
      <c r="R4" s="39"/>
      <c r="S4" s="39"/>
      <c r="T4" s="40"/>
      <c r="U4" s="39"/>
      <c r="V4" s="39"/>
      <c r="W4" s="39"/>
    </row>
    <row r="5" spans="2:23" ht="14.25">
      <c r="B5" s="8" t="s">
        <v>2</v>
      </c>
      <c r="G5" s="3" t="s">
        <v>18</v>
      </c>
      <c r="K5" s="40"/>
      <c r="L5" s="39"/>
      <c r="M5" s="39"/>
      <c r="N5" s="39"/>
      <c r="O5" s="40"/>
      <c r="P5" s="39"/>
      <c r="Q5" s="39"/>
      <c r="R5" s="39"/>
      <c r="S5" s="39"/>
      <c r="T5" s="40"/>
      <c r="U5" s="39"/>
      <c r="V5" s="39"/>
      <c r="W5" s="39"/>
    </row>
    <row r="6" spans="11:23" ht="12.75">
      <c r="K6" s="40"/>
      <c r="L6" s="39"/>
      <c r="M6" s="39"/>
      <c r="N6" s="39"/>
      <c r="O6" s="40"/>
      <c r="P6" s="39"/>
      <c r="Q6" s="39"/>
      <c r="R6" s="39"/>
      <c r="S6" s="39"/>
      <c r="T6" s="40"/>
      <c r="U6" s="39"/>
      <c r="V6" s="39"/>
      <c r="W6" s="39"/>
    </row>
    <row r="7" spans="2:23" s="2" customFormat="1" ht="40.5" customHeight="1"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4" t="s">
        <v>8</v>
      </c>
      <c r="H7" s="43" t="s">
        <v>30</v>
      </c>
      <c r="I7" s="43" t="s">
        <v>9</v>
      </c>
      <c r="J7" s="43" t="s">
        <v>28</v>
      </c>
      <c r="K7" s="43" t="s">
        <v>10</v>
      </c>
      <c r="L7" s="43"/>
      <c r="M7" s="43"/>
      <c r="N7" s="43"/>
      <c r="O7" s="43"/>
      <c r="P7" s="43" t="s">
        <v>31</v>
      </c>
      <c r="Q7" s="43"/>
      <c r="R7" s="43"/>
      <c r="S7" s="43" t="s">
        <v>32</v>
      </c>
      <c r="T7" s="43"/>
      <c r="U7" s="43"/>
      <c r="V7" s="43" t="s">
        <v>13</v>
      </c>
      <c r="W7" s="43"/>
    </row>
    <row r="8" spans="2:23" s="2" customFormat="1" ht="84" customHeight="1">
      <c r="B8" s="42"/>
      <c r="C8" s="42"/>
      <c r="D8" s="42"/>
      <c r="E8" s="42"/>
      <c r="F8" s="42"/>
      <c r="G8" s="44"/>
      <c r="H8" s="43"/>
      <c r="I8" s="43"/>
      <c r="J8" s="43"/>
      <c r="K8" s="42" t="s">
        <v>11</v>
      </c>
      <c r="L8" s="42"/>
      <c r="M8" s="43" t="s">
        <v>12</v>
      </c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2:23" ht="15" customHeight="1">
      <c r="B9" s="9"/>
      <c r="C9" s="9"/>
      <c r="D9" s="9"/>
      <c r="E9" s="9"/>
      <c r="F9" s="9"/>
      <c r="G9" s="9"/>
      <c r="H9" s="9"/>
      <c r="I9" s="9"/>
      <c r="J9" s="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2:23" ht="15" customHeight="1">
      <c r="B10" s="9"/>
      <c r="C10" s="9"/>
      <c r="D10" s="9"/>
      <c r="E10" s="9"/>
      <c r="F10" s="9"/>
      <c r="G10" s="9"/>
      <c r="H10" s="9"/>
      <c r="I10" s="9"/>
      <c r="J10" s="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2:23" ht="15" customHeight="1">
      <c r="B11" s="9"/>
      <c r="C11" s="9"/>
      <c r="D11" s="9"/>
      <c r="E11" s="9"/>
      <c r="F11" s="9"/>
      <c r="G11" s="9"/>
      <c r="H11" s="9"/>
      <c r="I11" s="9"/>
      <c r="J11" s="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2:23" ht="15" customHeight="1">
      <c r="B12" s="9"/>
      <c r="C12" s="9"/>
      <c r="D12" s="9"/>
      <c r="E12" s="9"/>
      <c r="F12" s="9"/>
      <c r="G12" s="9"/>
      <c r="H12" s="9"/>
      <c r="I12" s="9"/>
      <c r="J12" s="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2:23" ht="15" customHeight="1">
      <c r="B13" s="9"/>
      <c r="C13" s="9"/>
      <c r="D13" s="9"/>
      <c r="E13" s="9"/>
      <c r="F13" s="9"/>
      <c r="G13" s="9"/>
      <c r="H13" s="9"/>
      <c r="I13" s="9"/>
      <c r="J13" s="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2:23" ht="15" customHeight="1">
      <c r="B14" s="9"/>
      <c r="C14" s="9"/>
      <c r="D14" s="9"/>
      <c r="E14" s="9"/>
      <c r="F14" s="9"/>
      <c r="G14" s="9"/>
      <c r="H14" s="9"/>
      <c r="I14" s="9"/>
      <c r="J14" s="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ht="15" customHeight="1">
      <c r="B15" s="9"/>
      <c r="C15" s="9"/>
      <c r="D15" s="9"/>
      <c r="E15" s="9"/>
      <c r="F15" s="9"/>
      <c r="G15" s="9"/>
      <c r="H15" s="9"/>
      <c r="I15" s="9"/>
      <c r="J15" s="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2:23" ht="15" customHeight="1">
      <c r="B16" s="9"/>
      <c r="C16" s="9"/>
      <c r="D16" s="9"/>
      <c r="E16" s="9"/>
      <c r="F16" s="9"/>
      <c r="G16" s="9"/>
      <c r="H16" s="9"/>
      <c r="I16" s="9"/>
      <c r="J16" s="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2:23" ht="15" customHeight="1">
      <c r="B17" s="9"/>
      <c r="C17" s="9"/>
      <c r="D17" s="9"/>
      <c r="E17" s="9"/>
      <c r="F17" s="9"/>
      <c r="G17" s="9"/>
      <c r="H17" s="9"/>
      <c r="I17" s="9"/>
      <c r="J17" s="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2:23" ht="15" customHeight="1">
      <c r="B18" s="9"/>
      <c r="C18" s="9"/>
      <c r="D18" s="9"/>
      <c r="E18" s="9"/>
      <c r="F18" s="9"/>
      <c r="G18" s="9"/>
      <c r="H18" s="9"/>
      <c r="I18" s="9"/>
      <c r="J18" s="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2:23" ht="15" customHeight="1">
      <c r="B19" s="9"/>
      <c r="C19" s="9"/>
      <c r="D19" s="9"/>
      <c r="E19" s="9"/>
      <c r="F19" s="9"/>
      <c r="G19" s="9"/>
      <c r="H19" s="9"/>
      <c r="I19" s="9"/>
      <c r="J19" s="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2:23" ht="15" customHeight="1">
      <c r="B20" s="9"/>
      <c r="C20" s="9"/>
      <c r="D20" s="9"/>
      <c r="E20" s="9"/>
      <c r="F20" s="9"/>
      <c r="G20" s="9"/>
      <c r="H20" s="9"/>
      <c r="I20" s="9"/>
      <c r="J20" s="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2:23" ht="15" customHeight="1">
      <c r="B21" s="9"/>
      <c r="C21" s="9"/>
      <c r="D21" s="9"/>
      <c r="E21" s="9"/>
      <c r="F21" s="9"/>
      <c r="G21" s="9"/>
      <c r="H21" s="9"/>
      <c r="I21" s="9"/>
      <c r="J21" s="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2:23" ht="15" customHeight="1">
      <c r="B22" s="9"/>
      <c r="C22" s="9"/>
      <c r="D22" s="9"/>
      <c r="E22" s="9"/>
      <c r="F22" s="9"/>
      <c r="G22" s="9"/>
      <c r="H22" s="9"/>
      <c r="I22" s="9"/>
      <c r="J22" s="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2:23" ht="15" customHeight="1">
      <c r="B23" s="9"/>
      <c r="C23" s="9"/>
      <c r="D23" s="9"/>
      <c r="E23" s="9"/>
      <c r="F23" s="9"/>
      <c r="G23" s="9"/>
      <c r="H23" s="9"/>
      <c r="I23" s="9"/>
      <c r="J23" s="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2:23" ht="15" customHeight="1">
      <c r="B24" s="9"/>
      <c r="C24" s="9"/>
      <c r="D24" s="9"/>
      <c r="E24" s="9"/>
      <c r="F24" s="9"/>
      <c r="G24" s="9"/>
      <c r="H24" s="9"/>
      <c r="I24" s="9"/>
      <c r="J24" s="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2:23" ht="15" customHeight="1">
      <c r="B25" s="9"/>
      <c r="C25" s="9"/>
      <c r="D25" s="9"/>
      <c r="E25" s="9"/>
      <c r="F25" s="9"/>
      <c r="G25" s="9"/>
      <c r="H25" s="9"/>
      <c r="I25" s="9"/>
      <c r="J25" s="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2:23" ht="15" customHeight="1">
      <c r="B26" s="9"/>
      <c r="C26" s="9"/>
      <c r="D26" s="9"/>
      <c r="E26" s="9"/>
      <c r="F26" s="9"/>
      <c r="G26" s="9"/>
      <c r="H26" s="9"/>
      <c r="I26" s="9"/>
      <c r="J26" s="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2:23" ht="15" customHeight="1">
      <c r="B27" s="9"/>
      <c r="C27" s="9"/>
      <c r="D27" s="9"/>
      <c r="E27" s="9"/>
      <c r="F27" s="9"/>
      <c r="G27" s="9"/>
      <c r="H27" s="9"/>
      <c r="I27" s="9"/>
      <c r="J27" s="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2:23" ht="15" customHeight="1">
      <c r="B28" s="9"/>
      <c r="C28" s="9"/>
      <c r="D28" s="9"/>
      <c r="E28" s="9"/>
      <c r="F28" s="9"/>
      <c r="G28" s="9"/>
      <c r="H28" s="9"/>
      <c r="I28" s="9"/>
      <c r="J28" s="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2:23" ht="15" customHeight="1">
      <c r="B29" s="9"/>
      <c r="C29" s="9"/>
      <c r="D29" s="9"/>
      <c r="E29" s="9"/>
      <c r="F29" s="9"/>
      <c r="G29" s="9"/>
      <c r="H29" s="9"/>
      <c r="I29" s="9"/>
      <c r="J29" s="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2:23" ht="15" customHeight="1">
      <c r="B30" s="9"/>
      <c r="C30" s="9"/>
      <c r="D30" s="9"/>
      <c r="E30" s="9"/>
      <c r="F30" s="9"/>
      <c r="G30" s="9"/>
      <c r="H30" s="9"/>
      <c r="I30" s="9"/>
      <c r="J30" s="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2:23" ht="15" customHeight="1">
      <c r="B31" s="9"/>
      <c r="C31" s="9"/>
      <c r="D31" s="9"/>
      <c r="E31" s="9"/>
      <c r="F31" s="9"/>
      <c r="G31" s="9"/>
      <c r="H31" s="9"/>
      <c r="I31" s="9"/>
      <c r="J31" s="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2:23" ht="15" customHeight="1">
      <c r="B32" s="9"/>
      <c r="C32" s="9"/>
      <c r="D32" s="9"/>
      <c r="E32" s="9"/>
      <c r="F32" s="9"/>
      <c r="G32" s="9"/>
      <c r="H32" s="9"/>
      <c r="I32" s="9"/>
      <c r="J32" s="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2:23" ht="15" customHeight="1">
      <c r="B33" s="9"/>
      <c r="C33" s="9"/>
      <c r="D33" s="9"/>
      <c r="E33" s="9"/>
      <c r="F33" s="9"/>
      <c r="G33" s="9"/>
      <c r="H33" s="9"/>
      <c r="I33" s="9"/>
      <c r="J33" s="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2:23" ht="15" customHeight="1">
      <c r="B34" s="9"/>
      <c r="C34" s="9"/>
      <c r="D34" s="9"/>
      <c r="E34" s="9"/>
      <c r="F34" s="9"/>
      <c r="G34" s="9"/>
      <c r="H34" s="9"/>
      <c r="I34" s="9"/>
      <c r="J34" s="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2:23" ht="15" customHeight="1">
      <c r="B35" s="9"/>
      <c r="C35" s="9"/>
      <c r="D35" s="9"/>
      <c r="E35" s="9"/>
      <c r="F35" s="9"/>
      <c r="G35" s="9"/>
      <c r="H35" s="9"/>
      <c r="I35" s="9"/>
      <c r="J35" s="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2:23" ht="15" customHeight="1">
      <c r="B36" s="9"/>
      <c r="C36" s="9"/>
      <c r="D36" s="9"/>
      <c r="E36" s="9"/>
      <c r="F36" s="9"/>
      <c r="G36" s="9"/>
      <c r="H36" s="9"/>
      <c r="I36" s="9"/>
      <c r="J36" s="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ht="15" customHeight="1">
      <c r="B37" s="9"/>
      <c r="C37" s="9"/>
      <c r="D37" s="9"/>
      <c r="E37" s="9"/>
      <c r="F37" s="9"/>
      <c r="G37" s="9"/>
      <c r="H37" s="9"/>
      <c r="I37" s="9"/>
      <c r="J37" s="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2:23" ht="15" customHeight="1">
      <c r="B38" s="9"/>
      <c r="C38" s="9"/>
      <c r="D38" s="9"/>
      <c r="E38" s="9"/>
      <c r="F38" s="9"/>
      <c r="G38" s="9"/>
      <c r="H38" s="9"/>
      <c r="I38" s="9"/>
      <c r="J38" s="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5" customHeight="1">
      <c r="B39" s="9"/>
      <c r="C39" s="9"/>
      <c r="D39" s="9"/>
      <c r="E39" s="9"/>
      <c r="F39" s="9"/>
      <c r="G39" s="9"/>
      <c r="H39" s="9"/>
      <c r="I39" s="9"/>
      <c r="J39" s="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5" customHeight="1">
      <c r="B40" s="9"/>
      <c r="C40" s="9"/>
      <c r="D40" s="9"/>
      <c r="E40" s="9"/>
      <c r="F40" s="9"/>
      <c r="G40" s="9"/>
      <c r="H40" s="9"/>
      <c r="I40" s="9"/>
      <c r="J40" s="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5" customHeight="1">
      <c r="B41" s="9"/>
      <c r="C41" s="9"/>
      <c r="D41" s="9"/>
      <c r="E41" s="9"/>
      <c r="F41" s="9"/>
      <c r="G41" s="9"/>
      <c r="H41" s="9"/>
      <c r="I41" s="9"/>
      <c r="J41" s="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5" customHeight="1">
      <c r="B42" s="9"/>
      <c r="C42" s="9"/>
      <c r="D42" s="9"/>
      <c r="E42" s="9"/>
      <c r="F42" s="9"/>
      <c r="G42" s="9"/>
      <c r="H42" s="9"/>
      <c r="I42" s="9"/>
      <c r="J42" s="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2:23" ht="15" customHeight="1">
      <c r="B43" s="9"/>
      <c r="C43" s="9"/>
      <c r="D43" s="9"/>
      <c r="E43" s="9"/>
      <c r="F43" s="9"/>
      <c r="G43" s="9"/>
      <c r="H43" s="9"/>
      <c r="I43" s="9"/>
      <c r="J43" s="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2:23" ht="15" customHeight="1">
      <c r="B44" s="9"/>
      <c r="C44" s="9"/>
      <c r="D44" s="9"/>
      <c r="E44" s="9"/>
      <c r="F44" s="9"/>
      <c r="G44" s="9"/>
      <c r="H44" s="9"/>
      <c r="I44" s="9"/>
      <c r="J44" s="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2:23" ht="15" customHeight="1">
      <c r="B45" s="9"/>
      <c r="C45" s="9"/>
      <c r="D45" s="9"/>
      <c r="E45" s="9"/>
      <c r="F45" s="9"/>
      <c r="G45" s="9"/>
      <c r="H45" s="9"/>
      <c r="I45" s="9"/>
      <c r="J45" s="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2:23" ht="15" customHeight="1">
      <c r="B46" s="9"/>
      <c r="C46" s="9"/>
      <c r="D46" s="9"/>
      <c r="E46" s="9"/>
      <c r="F46" s="9"/>
      <c r="G46" s="9"/>
      <c r="H46" s="9"/>
      <c r="I46" s="9"/>
      <c r="J46" s="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8" spans="2:3" ht="12.75">
      <c r="B48" s="4" t="s">
        <v>19</v>
      </c>
      <c r="C48" s="1" t="s">
        <v>21</v>
      </c>
    </row>
    <row r="49" ht="12.75">
      <c r="C49" s="1" t="s">
        <v>22</v>
      </c>
    </row>
    <row r="50" ht="12.75">
      <c r="C50" s="1" t="s">
        <v>29</v>
      </c>
    </row>
    <row r="51" ht="12.75">
      <c r="C51" s="1" t="s">
        <v>23</v>
      </c>
    </row>
    <row r="52" ht="12.75">
      <c r="C52" s="1" t="s">
        <v>24</v>
      </c>
    </row>
    <row r="53" ht="12.75">
      <c r="C53" s="1" t="s">
        <v>27</v>
      </c>
    </row>
    <row r="54" ht="12.75">
      <c r="C54" s="10" t="s">
        <v>25</v>
      </c>
    </row>
    <row r="55" spans="3:23" ht="12.75">
      <c r="C55" s="11" t="s">
        <v>26</v>
      </c>
      <c r="W55" s="12" t="s">
        <v>20</v>
      </c>
    </row>
    <row r="56" ht="12.75">
      <c r="C56" s="1"/>
    </row>
    <row r="57" ht="12.75">
      <c r="C57" s="1"/>
    </row>
    <row r="58" ht="12.75">
      <c r="C58" s="1"/>
    </row>
  </sheetData>
  <sheetProtection/>
  <mergeCells count="212">
    <mergeCell ref="V7:W8"/>
    <mergeCell ref="G7:G8"/>
    <mergeCell ref="F7:F8"/>
    <mergeCell ref="E7:E8"/>
    <mergeCell ref="J7:J8"/>
    <mergeCell ref="I7:I8"/>
    <mergeCell ref="H7:H8"/>
    <mergeCell ref="O3:O6"/>
    <mergeCell ref="P3:S6"/>
    <mergeCell ref="B7:B8"/>
    <mergeCell ref="K8:L8"/>
    <mergeCell ref="M8:O8"/>
    <mergeCell ref="K7:O7"/>
    <mergeCell ref="C7:C8"/>
    <mergeCell ref="P7:R8"/>
    <mergeCell ref="S7:U8"/>
    <mergeCell ref="D7:D8"/>
    <mergeCell ref="T3:T6"/>
    <mergeCell ref="U3:W6"/>
    <mergeCell ref="C3:F3"/>
    <mergeCell ref="K9:L9"/>
    <mergeCell ref="M9:O9"/>
    <mergeCell ref="P9:R9"/>
    <mergeCell ref="S9:U9"/>
    <mergeCell ref="V9:W9"/>
    <mergeCell ref="K3:K6"/>
    <mergeCell ref="L3:N6"/>
    <mergeCell ref="V10:W10"/>
    <mergeCell ref="K11:L11"/>
    <mergeCell ref="M11:O11"/>
    <mergeCell ref="P11:R11"/>
    <mergeCell ref="S11:U11"/>
    <mergeCell ref="V11:W11"/>
    <mergeCell ref="K10:L10"/>
    <mergeCell ref="M10:O10"/>
    <mergeCell ref="P10:R10"/>
    <mergeCell ref="S10:U10"/>
    <mergeCell ref="V12:W12"/>
    <mergeCell ref="K13:L13"/>
    <mergeCell ref="M13:O13"/>
    <mergeCell ref="P13:R13"/>
    <mergeCell ref="S13:U13"/>
    <mergeCell ref="V13:W13"/>
    <mergeCell ref="K12:L12"/>
    <mergeCell ref="M12:O12"/>
    <mergeCell ref="P12:R12"/>
    <mergeCell ref="S12:U12"/>
    <mergeCell ref="V14:W14"/>
    <mergeCell ref="K15:L15"/>
    <mergeCell ref="M15:O15"/>
    <mergeCell ref="P15:R15"/>
    <mergeCell ref="S15:U15"/>
    <mergeCell ref="V15:W15"/>
    <mergeCell ref="K14:L14"/>
    <mergeCell ref="M14:O14"/>
    <mergeCell ref="P14:R14"/>
    <mergeCell ref="S14:U14"/>
    <mergeCell ref="V16:W16"/>
    <mergeCell ref="K17:L17"/>
    <mergeCell ref="M17:O17"/>
    <mergeCell ref="P17:R17"/>
    <mergeCell ref="S17:U17"/>
    <mergeCell ref="V17:W17"/>
    <mergeCell ref="K16:L16"/>
    <mergeCell ref="M16:O16"/>
    <mergeCell ref="P16:R16"/>
    <mergeCell ref="S16:U16"/>
    <mergeCell ref="V18:W18"/>
    <mergeCell ref="K19:L19"/>
    <mergeCell ref="M19:O19"/>
    <mergeCell ref="P19:R19"/>
    <mergeCell ref="S19:U19"/>
    <mergeCell ref="V19:W19"/>
    <mergeCell ref="K18:L18"/>
    <mergeCell ref="M18:O18"/>
    <mergeCell ref="P18:R18"/>
    <mergeCell ref="S18:U18"/>
    <mergeCell ref="V20:W20"/>
    <mergeCell ref="K21:L21"/>
    <mergeCell ref="M21:O21"/>
    <mergeCell ref="P21:R21"/>
    <mergeCell ref="S21:U21"/>
    <mergeCell ref="V21:W21"/>
    <mergeCell ref="K20:L20"/>
    <mergeCell ref="M20:O20"/>
    <mergeCell ref="P20:R20"/>
    <mergeCell ref="S20:U20"/>
    <mergeCell ref="V22:W22"/>
    <mergeCell ref="K23:L23"/>
    <mergeCell ref="M23:O23"/>
    <mergeCell ref="P23:R23"/>
    <mergeCell ref="S23:U23"/>
    <mergeCell ref="V23:W23"/>
    <mergeCell ref="K22:L22"/>
    <mergeCell ref="M22:O22"/>
    <mergeCell ref="P22:R22"/>
    <mergeCell ref="S22:U22"/>
    <mergeCell ref="V24:W24"/>
    <mergeCell ref="K25:L25"/>
    <mergeCell ref="M25:O25"/>
    <mergeCell ref="P25:R25"/>
    <mergeCell ref="S25:U25"/>
    <mergeCell ref="V25:W25"/>
    <mergeCell ref="K24:L24"/>
    <mergeCell ref="M24:O24"/>
    <mergeCell ref="P24:R24"/>
    <mergeCell ref="S24:U24"/>
    <mergeCell ref="V32:W32"/>
    <mergeCell ref="K33:L33"/>
    <mergeCell ref="M33:O33"/>
    <mergeCell ref="P33:R33"/>
    <mergeCell ref="K26:L26"/>
    <mergeCell ref="M26:O26"/>
    <mergeCell ref="P26:R26"/>
    <mergeCell ref="S26:U26"/>
    <mergeCell ref="K36:L36"/>
    <mergeCell ref="M36:O36"/>
    <mergeCell ref="P36:R36"/>
    <mergeCell ref="S36:U36"/>
    <mergeCell ref="V26:W26"/>
    <mergeCell ref="K35:L35"/>
    <mergeCell ref="M35:O35"/>
    <mergeCell ref="P35:R35"/>
    <mergeCell ref="S35:U35"/>
    <mergeCell ref="V35:W35"/>
    <mergeCell ref="K38:L38"/>
    <mergeCell ref="M38:O38"/>
    <mergeCell ref="P38:R38"/>
    <mergeCell ref="S38:U38"/>
    <mergeCell ref="V36:W36"/>
    <mergeCell ref="K37:L37"/>
    <mergeCell ref="M37:O37"/>
    <mergeCell ref="P37:R37"/>
    <mergeCell ref="S37:U37"/>
    <mergeCell ref="V37:W37"/>
    <mergeCell ref="K40:L40"/>
    <mergeCell ref="M40:O40"/>
    <mergeCell ref="P40:R40"/>
    <mergeCell ref="S40:U40"/>
    <mergeCell ref="V38:W38"/>
    <mergeCell ref="K39:L39"/>
    <mergeCell ref="M39:O39"/>
    <mergeCell ref="P39:R39"/>
    <mergeCell ref="S39:U39"/>
    <mergeCell ref="V39:W39"/>
    <mergeCell ref="K42:L42"/>
    <mergeCell ref="M42:O42"/>
    <mergeCell ref="P42:R42"/>
    <mergeCell ref="S42:U42"/>
    <mergeCell ref="V40:W40"/>
    <mergeCell ref="K41:L41"/>
    <mergeCell ref="M41:O41"/>
    <mergeCell ref="P41:R41"/>
    <mergeCell ref="S41:U41"/>
    <mergeCell ref="V41:W41"/>
    <mergeCell ref="K44:L44"/>
    <mergeCell ref="M44:O44"/>
    <mergeCell ref="P44:R44"/>
    <mergeCell ref="S44:U44"/>
    <mergeCell ref="V42:W42"/>
    <mergeCell ref="K43:L43"/>
    <mergeCell ref="M43:O43"/>
    <mergeCell ref="P43:R43"/>
    <mergeCell ref="S43:U43"/>
    <mergeCell ref="V43:W43"/>
    <mergeCell ref="K46:L46"/>
    <mergeCell ref="M46:O46"/>
    <mergeCell ref="P46:R46"/>
    <mergeCell ref="S46:U46"/>
    <mergeCell ref="V44:W44"/>
    <mergeCell ref="K45:L45"/>
    <mergeCell ref="M45:O45"/>
    <mergeCell ref="P45:R45"/>
    <mergeCell ref="S45:U45"/>
    <mergeCell ref="V45:W45"/>
    <mergeCell ref="V46:W46"/>
    <mergeCell ref="K27:L27"/>
    <mergeCell ref="M27:O27"/>
    <mergeCell ref="P27:R27"/>
    <mergeCell ref="S27:U27"/>
    <mergeCell ref="V27:W27"/>
    <mergeCell ref="K32:L32"/>
    <mergeCell ref="M32:O32"/>
    <mergeCell ref="P32:R32"/>
    <mergeCell ref="S32:U32"/>
    <mergeCell ref="S33:U33"/>
    <mergeCell ref="V33:W33"/>
    <mergeCell ref="K34:L34"/>
    <mergeCell ref="M34:O34"/>
    <mergeCell ref="P34:R34"/>
    <mergeCell ref="S34:U34"/>
    <mergeCell ref="V34:W34"/>
    <mergeCell ref="V28:W28"/>
    <mergeCell ref="K29:L29"/>
    <mergeCell ref="M29:O29"/>
    <mergeCell ref="P29:R29"/>
    <mergeCell ref="S29:U29"/>
    <mergeCell ref="V29:W29"/>
    <mergeCell ref="K28:L28"/>
    <mergeCell ref="M28:O28"/>
    <mergeCell ref="P28:R28"/>
    <mergeCell ref="S28:U28"/>
    <mergeCell ref="V30:W30"/>
    <mergeCell ref="K31:L31"/>
    <mergeCell ref="M31:O31"/>
    <mergeCell ref="P31:R31"/>
    <mergeCell ref="S31:U31"/>
    <mergeCell ref="V31:W31"/>
    <mergeCell ref="K30:L30"/>
    <mergeCell ref="M30:O30"/>
    <mergeCell ref="P30:R30"/>
    <mergeCell ref="S30:U30"/>
  </mergeCells>
  <printOptions/>
  <pageMargins left="0.41" right="0.19" top="0.43" bottom="0.44" header="0.22" footer="0.28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="85" zoomScaleNormal="85" zoomScalePageLayoutView="0" workbookViewId="0" topLeftCell="A1">
      <selection activeCell="H10" sqref="H10"/>
    </sheetView>
  </sheetViews>
  <sheetFormatPr defaultColWidth="9.00390625" defaultRowHeight="13.5"/>
  <cols>
    <col min="1" max="1" width="1.75390625" style="5" customWidth="1"/>
    <col min="2" max="2" width="24.375" style="5" customWidth="1"/>
    <col min="3" max="3" width="14.375" style="5" customWidth="1"/>
    <col min="4" max="4" width="2.875" style="5" bestFit="1" customWidth="1"/>
    <col min="5" max="8" width="9.00390625" style="5" customWidth="1"/>
    <col min="9" max="9" width="11.125" style="5" bestFit="1" customWidth="1"/>
    <col min="10" max="10" width="9.00390625" style="5" customWidth="1"/>
    <col min="11" max="11" width="9.75390625" style="5" customWidth="1"/>
    <col min="12" max="12" width="11.375" style="5" customWidth="1"/>
    <col min="13" max="16384" width="9.00390625" style="5" customWidth="1"/>
  </cols>
  <sheetData>
    <row r="1" ht="12.75">
      <c r="B1" s="5" t="s">
        <v>33</v>
      </c>
    </row>
    <row r="2" spans="2:12" ht="21"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3:10" ht="18.75">
      <c r="C3" s="48" t="s">
        <v>35</v>
      </c>
      <c r="D3" s="48"/>
      <c r="E3" s="48"/>
      <c r="F3" s="48"/>
      <c r="G3" s="48"/>
      <c r="H3" s="48"/>
      <c r="I3" s="48"/>
      <c r="J3" s="48"/>
    </row>
    <row r="5" spans="2:12" s="15" customFormat="1" ht="36.75" customHeight="1">
      <c r="B5" s="47" t="s">
        <v>36</v>
      </c>
      <c r="C5" s="47" t="s">
        <v>37</v>
      </c>
      <c r="D5" s="49" t="s">
        <v>8</v>
      </c>
      <c r="E5" s="46" t="s">
        <v>38</v>
      </c>
      <c r="F5" s="46" t="s">
        <v>39</v>
      </c>
      <c r="G5" s="46" t="s">
        <v>28</v>
      </c>
      <c r="H5" s="47" t="s">
        <v>10</v>
      </c>
      <c r="I5" s="47"/>
      <c r="J5" s="46" t="s">
        <v>40</v>
      </c>
      <c r="K5" s="46" t="s">
        <v>41</v>
      </c>
      <c r="L5" s="47" t="s">
        <v>42</v>
      </c>
    </row>
    <row r="6" spans="2:12" s="15" customFormat="1" ht="46.5" customHeight="1">
      <c r="B6" s="47"/>
      <c r="C6" s="47"/>
      <c r="D6" s="49"/>
      <c r="E6" s="46"/>
      <c r="F6" s="46"/>
      <c r="G6" s="46"/>
      <c r="H6" s="13" t="s">
        <v>43</v>
      </c>
      <c r="I6" s="14" t="s">
        <v>44</v>
      </c>
      <c r="J6" s="46"/>
      <c r="K6" s="46"/>
      <c r="L6" s="47"/>
    </row>
    <row r="7" spans="2:12" ht="29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29.2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29.2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29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29.2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29.2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29.2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29.2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29.2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29.2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ht="8.25" customHeight="1"/>
    <row r="18" ht="12.75">
      <c r="B18" s="5" t="s">
        <v>45</v>
      </c>
    </row>
    <row r="19" ht="12.75">
      <c r="B19" s="17" t="s">
        <v>46</v>
      </c>
    </row>
    <row r="20" ht="12.75">
      <c r="L20" s="18" t="s">
        <v>20</v>
      </c>
    </row>
  </sheetData>
  <sheetProtection/>
  <mergeCells count="12">
    <mergeCell ref="D5:D6"/>
    <mergeCell ref="E5:E6"/>
    <mergeCell ref="B2:L2"/>
    <mergeCell ref="K5:K6"/>
    <mergeCell ref="L5:L6"/>
    <mergeCell ref="C3:J3"/>
    <mergeCell ref="F5:F6"/>
    <mergeCell ref="G5:G6"/>
    <mergeCell ref="H5:I5"/>
    <mergeCell ref="J5:J6"/>
    <mergeCell ref="B5:B6"/>
    <mergeCell ref="C5:C6"/>
  </mergeCells>
  <printOptions/>
  <pageMargins left="0.4" right="0.21" top="0.57" bottom="0.3" header="0.36" footer="0.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1"/>
  <sheetViews>
    <sheetView tabSelected="1" view="pageBreakPreview" zoomScale="115" zoomScaleNormal="115" zoomScaleSheetLayoutView="115" zoomScalePageLayoutView="0" workbookViewId="0" topLeftCell="A1">
      <selection activeCell="H10" sqref="H10"/>
    </sheetView>
  </sheetViews>
  <sheetFormatPr defaultColWidth="9.00390625" defaultRowHeight="13.5"/>
  <cols>
    <col min="1" max="1" width="1.875" style="5" customWidth="1"/>
    <col min="2" max="2" width="7.625" style="5" customWidth="1"/>
    <col min="3" max="3" width="6.625" style="5" customWidth="1"/>
    <col min="4" max="4" width="8.00390625" style="5" customWidth="1"/>
    <col min="5" max="5" width="7.125" style="5" customWidth="1"/>
    <col min="6" max="6" width="8.875" style="5" customWidth="1"/>
    <col min="7" max="7" width="3.50390625" style="5" customWidth="1"/>
    <col min="8" max="8" width="6.00390625" style="20" customWidth="1"/>
    <col min="9" max="9" width="7.125" style="20" customWidth="1"/>
    <col min="10" max="10" width="5.00390625" style="20" customWidth="1"/>
    <col min="11" max="16" width="2.875" style="20" customWidth="1"/>
    <col min="17" max="17" width="2.25390625" style="20" customWidth="1"/>
    <col min="18" max="18" width="2.875" style="20" customWidth="1"/>
    <col min="19" max="19" width="2.625" style="20" customWidth="1"/>
    <col min="20" max="21" width="2.875" style="20" customWidth="1"/>
    <col min="22" max="22" width="2.875" style="5" customWidth="1"/>
    <col min="23" max="23" width="5.625" style="5" customWidth="1"/>
    <col min="24" max="16384" width="9.00390625" style="5" customWidth="1"/>
  </cols>
  <sheetData>
    <row r="1" ht="15.75">
      <c r="B1" s="19" t="s">
        <v>47</v>
      </c>
    </row>
    <row r="2" ht="12.75">
      <c r="B2" s="5" t="s">
        <v>48</v>
      </c>
    </row>
    <row r="3" spans="2:23" ht="12.75">
      <c r="B3" s="6" t="s">
        <v>1</v>
      </c>
      <c r="C3" s="41"/>
      <c r="D3" s="41"/>
      <c r="E3" s="41"/>
      <c r="F3" s="41"/>
      <c r="K3" s="93" t="s">
        <v>14</v>
      </c>
      <c r="L3" s="97"/>
      <c r="M3" s="97"/>
      <c r="N3" s="97"/>
      <c r="O3" s="93" t="s">
        <v>15</v>
      </c>
      <c r="P3" s="97"/>
      <c r="Q3" s="97"/>
      <c r="R3" s="97"/>
      <c r="S3" s="97"/>
      <c r="T3" s="93" t="s">
        <v>16</v>
      </c>
      <c r="U3" s="47"/>
      <c r="V3" s="47"/>
      <c r="W3" s="47"/>
    </row>
    <row r="4" spans="7:23" ht="14.25">
      <c r="G4" s="3" t="s">
        <v>17</v>
      </c>
      <c r="K4" s="93"/>
      <c r="L4" s="97"/>
      <c r="M4" s="97"/>
      <c r="N4" s="97"/>
      <c r="O4" s="93"/>
      <c r="P4" s="97"/>
      <c r="Q4" s="97"/>
      <c r="R4" s="97"/>
      <c r="S4" s="97"/>
      <c r="T4" s="93"/>
      <c r="U4" s="47"/>
      <c r="V4" s="47"/>
      <c r="W4" s="47"/>
    </row>
    <row r="5" spans="2:23" ht="14.25">
      <c r="B5" s="17" t="s">
        <v>2</v>
      </c>
      <c r="G5" s="3" t="s">
        <v>18</v>
      </c>
      <c r="K5" s="93"/>
      <c r="L5" s="97"/>
      <c r="M5" s="97"/>
      <c r="N5" s="97"/>
      <c r="O5" s="93"/>
      <c r="P5" s="97"/>
      <c r="Q5" s="97"/>
      <c r="R5" s="97"/>
      <c r="S5" s="97"/>
      <c r="T5" s="93"/>
      <c r="U5" s="47"/>
      <c r="V5" s="47"/>
      <c r="W5" s="47"/>
    </row>
    <row r="6" spans="11:23" ht="10.5" customHeight="1">
      <c r="K6" s="93"/>
      <c r="L6" s="97"/>
      <c r="M6" s="97"/>
      <c r="N6" s="97"/>
      <c r="O6" s="93"/>
      <c r="P6" s="97"/>
      <c r="Q6" s="97"/>
      <c r="R6" s="97"/>
      <c r="S6" s="97"/>
      <c r="T6" s="93"/>
      <c r="U6" s="47"/>
      <c r="V6" s="47"/>
      <c r="W6" s="47"/>
    </row>
    <row r="7" spans="2:23" s="2" customFormat="1" ht="23.25" customHeight="1"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4" t="s">
        <v>8</v>
      </c>
      <c r="H7" s="43" t="s">
        <v>30</v>
      </c>
      <c r="I7" s="101" t="s">
        <v>9</v>
      </c>
      <c r="J7" s="43" t="s">
        <v>28</v>
      </c>
      <c r="K7" s="101" t="s">
        <v>10</v>
      </c>
      <c r="L7" s="101"/>
      <c r="M7" s="101"/>
      <c r="N7" s="101"/>
      <c r="O7" s="101"/>
      <c r="P7" s="43" t="s">
        <v>31</v>
      </c>
      <c r="Q7" s="43"/>
      <c r="R7" s="43"/>
      <c r="S7" s="43" t="s">
        <v>32</v>
      </c>
      <c r="T7" s="43"/>
      <c r="U7" s="43"/>
      <c r="V7" s="43" t="s">
        <v>13</v>
      </c>
      <c r="W7" s="43"/>
    </row>
    <row r="8" spans="2:23" s="2" customFormat="1" ht="46.5" customHeight="1" thickBot="1">
      <c r="B8" s="98"/>
      <c r="C8" s="98"/>
      <c r="D8" s="98"/>
      <c r="E8" s="98"/>
      <c r="F8" s="98"/>
      <c r="G8" s="102"/>
      <c r="H8" s="103"/>
      <c r="I8" s="100"/>
      <c r="J8" s="43"/>
      <c r="K8" s="99" t="s">
        <v>11</v>
      </c>
      <c r="L8" s="99"/>
      <c r="M8" s="100" t="s">
        <v>12</v>
      </c>
      <c r="N8" s="100"/>
      <c r="O8" s="100"/>
      <c r="P8" s="43"/>
      <c r="Q8" s="43"/>
      <c r="R8" s="43"/>
      <c r="S8" s="43"/>
      <c r="T8" s="43"/>
      <c r="U8" s="43"/>
      <c r="V8" s="43"/>
      <c r="W8" s="43"/>
    </row>
    <row r="9" spans="2:28" s="26" customFormat="1" ht="12" customHeight="1">
      <c r="B9" s="21" t="s">
        <v>49</v>
      </c>
      <c r="C9" s="22"/>
      <c r="D9" s="22"/>
      <c r="E9" s="22"/>
      <c r="F9" s="22"/>
      <c r="G9" s="23" t="s">
        <v>50</v>
      </c>
      <c r="H9" s="24">
        <v>1</v>
      </c>
      <c r="I9" s="25"/>
      <c r="J9" s="25">
        <v>1</v>
      </c>
      <c r="K9" s="94"/>
      <c r="L9" s="94"/>
      <c r="M9" s="95"/>
      <c r="N9" s="95"/>
      <c r="O9" s="96"/>
      <c r="P9" s="85">
        <v>75331655</v>
      </c>
      <c r="Q9" s="86"/>
      <c r="R9" s="87"/>
      <c r="S9" s="57">
        <f>SUM(S10:U46)</f>
        <v>33514338</v>
      </c>
      <c r="T9" s="57"/>
      <c r="U9" s="57"/>
      <c r="V9" s="51"/>
      <c r="W9" s="51"/>
      <c r="Y9" s="27"/>
      <c r="Z9" s="52"/>
      <c r="AA9" s="52"/>
      <c r="AB9" s="52"/>
    </row>
    <row r="10" spans="2:28" s="26" customFormat="1" ht="12" customHeight="1">
      <c r="B10" s="28"/>
      <c r="C10" s="29" t="s">
        <v>51</v>
      </c>
      <c r="D10" s="29"/>
      <c r="E10" s="29"/>
      <c r="F10" s="29"/>
      <c r="G10" s="30" t="s">
        <v>50</v>
      </c>
      <c r="H10" s="31">
        <v>1</v>
      </c>
      <c r="I10" s="31"/>
      <c r="J10" s="31">
        <v>1</v>
      </c>
      <c r="K10" s="63"/>
      <c r="L10" s="63"/>
      <c r="M10" s="57"/>
      <c r="N10" s="57"/>
      <c r="O10" s="70"/>
      <c r="P10" s="85">
        <v>32439400</v>
      </c>
      <c r="Q10" s="86"/>
      <c r="R10" s="87"/>
      <c r="S10" s="57"/>
      <c r="T10" s="57"/>
      <c r="U10" s="57"/>
      <c r="V10" s="51"/>
      <c r="W10" s="51"/>
      <c r="Y10" s="27"/>
      <c r="Z10" s="52"/>
      <c r="AA10" s="52"/>
      <c r="AB10" s="52"/>
    </row>
    <row r="11" spans="2:28" s="26" customFormat="1" ht="12" customHeight="1">
      <c r="B11" s="28"/>
      <c r="C11" s="29"/>
      <c r="D11" s="29" t="s">
        <v>52</v>
      </c>
      <c r="E11" s="29"/>
      <c r="F11" s="29"/>
      <c r="G11" s="30" t="s">
        <v>50</v>
      </c>
      <c r="H11" s="31">
        <v>1</v>
      </c>
      <c r="I11" s="31"/>
      <c r="J11" s="31">
        <v>1</v>
      </c>
      <c r="K11" s="63"/>
      <c r="L11" s="63"/>
      <c r="M11" s="57"/>
      <c r="N11" s="57"/>
      <c r="O11" s="70"/>
      <c r="P11" s="85">
        <v>10801000</v>
      </c>
      <c r="Q11" s="86"/>
      <c r="R11" s="87"/>
      <c r="S11" s="57"/>
      <c r="T11" s="57"/>
      <c r="U11" s="57"/>
      <c r="V11" s="51"/>
      <c r="W11" s="51"/>
      <c r="Y11" s="27"/>
      <c r="Z11" s="52"/>
      <c r="AA11" s="52"/>
      <c r="AB11" s="52"/>
    </row>
    <row r="12" spans="2:28" s="26" customFormat="1" ht="12" customHeight="1">
      <c r="B12" s="28"/>
      <c r="C12" s="29"/>
      <c r="D12" s="29"/>
      <c r="E12" s="29" t="s">
        <v>53</v>
      </c>
      <c r="F12" s="29"/>
      <c r="G12" s="30" t="s">
        <v>54</v>
      </c>
      <c r="H12" s="31">
        <v>10000</v>
      </c>
      <c r="I12" s="31">
        <v>1200</v>
      </c>
      <c r="J12" s="31">
        <v>11200</v>
      </c>
      <c r="K12" s="63">
        <v>11200</v>
      </c>
      <c r="L12" s="63"/>
      <c r="M12" s="91">
        <f>K12/H12*100</f>
        <v>112.00000000000001</v>
      </c>
      <c r="N12" s="91"/>
      <c r="O12" s="92"/>
      <c r="P12" s="85">
        <v>6945000</v>
      </c>
      <c r="Q12" s="86"/>
      <c r="R12" s="87"/>
      <c r="S12" s="67">
        <f>ROUNDDOWN(M12/100*P12,0)</f>
        <v>7778400</v>
      </c>
      <c r="T12" s="67"/>
      <c r="U12" s="67"/>
      <c r="V12" s="51"/>
      <c r="W12" s="51"/>
      <c r="Y12" s="32"/>
      <c r="Z12" s="50"/>
      <c r="AA12" s="50"/>
      <c r="AB12" s="50"/>
    </row>
    <row r="13" spans="2:28" s="26" customFormat="1" ht="12" customHeight="1">
      <c r="B13" s="28"/>
      <c r="C13" s="29"/>
      <c r="D13" s="29"/>
      <c r="E13" s="29" t="s">
        <v>55</v>
      </c>
      <c r="F13" s="29"/>
      <c r="G13" s="30" t="s">
        <v>54</v>
      </c>
      <c r="H13" s="31">
        <v>2000</v>
      </c>
      <c r="I13" s="31"/>
      <c r="J13" s="31">
        <v>2000</v>
      </c>
      <c r="K13" s="63">
        <v>2000</v>
      </c>
      <c r="L13" s="63"/>
      <c r="M13" s="63">
        <v>100</v>
      </c>
      <c r="N13" s="63"/>
      <c r="O13" s="64"/>
      <c r="P13" s="75">
        <v>3856000</v>
      </c>
      <c r="Q13" s="76"/>
      <c r="R13" s="77"/>
      <c r="S13" s="78">
        <f>ROUNDDOWN(M13/100*P13,0)</f>
        <v>3856000</v>
      </c>
      <c r="T13" s="78"/>
      <c r="U13" s="78"/>
      <c r="V13" s="51"/>
      <c r="W13" s="51"/>
      <c r="Y13" s="32"/>
      <c r="Z13" s="50"/>
      <c r="AA13" s="50"/>
      <c r="AB13" s="50"/>
    </row>
    <row r="14" spans="2:28" s="26" customFormat="1" ht="12" customHeight="1">
      <c r="B14" s="28"/>
      <c r="C14" s="29"/>
      <c r="D14" s="29" t="s">
        <v>56</v>
      </c>
      <c r="E14" s="29"/>
      <c r="F14" s="29"/>
      <c r="G14" s="30" t="s">
        <v>50</v>
      </c>
      <c r="H14" s="31">
        <v>1</v>
      </c>
      <c r="I14" s="31"/>
      <c r="J14" s="31">
        <v>1</v>
      </c>
      <c r="K14" s="63"/>
      <c r="L14" s="63"/>
      <c r="M14" s="63"/>
      <c r="N14" s="63"/>
      <c r="O14" s="64"/>
      <c r="P14" s="75">
        <v>15832600</v>
      </c>
      <c r="Q14" s="76"/>
      <c r="R14" s="77"/>
      <c r="S14" s="78"/>
      <c r="T14" s="78"/>
      <c r="U14" s="78"/>
      <c r="V14" s="51"/>
      <c r="W14" s="51"/>
      <c r="Y14" s="32"/>
      <c r="Z14" s="50"/>
      <c r="AA14" s="50"/>
      <c r="AB14" s="50"/>
    </row>
    <row r="15" spans="2:28" s="26" customFormat="1" ht="12" customHeight="1">
      <c r="B15" s="28"/>
      <c r="C15" s="29"/>
      <c r="D15" s="29"/>
      <c r="E15" s="29" t="s">
        <v>57</v>
      </c>
      <c r="F15" s="29"/>
      <c r="G15" s="30" t="s">
        <v>54</v>
      </c>
      <c r="H15" s="31">
        <v>11300</v>
      </c>
      <c r="I15" s="31"/>
      <c r="J15" s="31">
        <v>11300</v>
      </c>
      <c r="K15" s="63">
        <v>11300</v>
      </c>
      <c r="L15" s="63"/>
      <c r="M15" s="63">
        <v>100</v>
      </c>
      <c r="N15" s="63"/>
      <c r="O15" s="64"/>
      <c r="P15" s="75">
        <v>1582000</v>
      </c>
      <c r="Q15" s="76"/>
      <c r="R15" s="77"/>
      <c r="S15" s="78">
        <f>ROUNDDOWN(M15/100*P15,0)</f>
        <v>1582000</v>
      </c>
      <c r="T15" s="78"/>
      <c r="U15" s="78"/>
      <c r="V15" s="51"/>
      <c r="W15" s="51"/>
      <c r="Y15" s="32"/>
      <c r="Z15" s="50"/>
      <c r="AA15" s="50"/>
      <c r="AB15" s="50"/>
    </row>
    <row r="16" spans="2:28" s="26" customFormat="1" ht="12" customHeight="1">
      <c r="B16" s="28"/>
      <c r="C16" s="29"/>
      <c r="D16" s="29"/>
      <c r="E16" s="29" t="s">
        <v>58</v>
      </c>
      <c r="F16" s="29"/>
      <c r="G16" s="30" t="s">
        <v>54</v>
      </c>
      <c r="H16" s="31">
        <v>8700</v>
      </c>
      <c r="I16" s="31"/>
      <c r="J16" s="31">
        <v>8700</v>
      </c>
      <c r="K16" s="63">
        <v>6000</v>
      </c>
      <c r="L16" s="63"/>
      <c r="M16" s="74">
        <v>68.9</v>
      </c>
      <c r="N16" s="74"/>
      <c r="O16" s="90"/>
      <c r="P16" s="75">
        <v>14250600</v>
      </c>
      <c r="Q16" s="76"/>
      <c r="R16" s="77"/>
      <c r="S16" s="78">
        <f>ROUNDDOWN(M16/100*P16,0)</f>
        <v>9818663</v>
      </c>
      <c r="T16" s="78"/>
      <c r="U16" s="78"/>
      <c r="V16" s="51"/>
      <c r="W16" s="51"/>
      <c r="Y16" s="32"/>
      <c r="Z16" s="50"/>
      <c r="AA16" s="50"/>
      <c r="AB16" s="50"/>
    </row>
    <row r="17" spans="2:28" s="26" customFormat="1" ht="12" customHeight="1">
      <c r="B17" s="28"/>
      <c r="C17" s="29"/>
      <c r="D17" s="29" t="s">
        <v>59</v>
      </c>
      <c r="E17" s="29"/>
      <c r="F17" s="29"/>
      <c r="G17" s="30" t="s">
        <v>50</v>
      </c>
      <c r="H17" s="31">
        <v>1</v>
      </c>
      <c r="I17" s="31"/>
      <c r="J17" s="31">
        <v>1</v>
      </c>
      <c r="K17" s="63"/>
      <c r="L17" s="63"/>
      <c r="M17" s="63"/>
      <c r="N17" s="63"/>
      <c r="O17" s="64"/>
      <c r="P17" s="75">
        <v>5121000</v>
      </c>
      <c r="Q17" s="76"/>
      <c r="R17" s="77"/>
      <c r="S17" s="78"/>
      <c r="T17" s="78"/>
      <c r="U17" s="78"/>
      <c r="V17" s="51"/>
      <c r="W17" s="51"/>
      <c r="Y17" s="32"/>
      <c r="Z17" s="50"/>
      <c r="AA17" s="50"/>
      <c r="AB17" s="50"/>
    </row>
    <row r="18" spans="2:28" s="26" customFormat="1" ht="12" customHeight="1">
      <c r="B18" s="28"/>
      <c r="C18" s="29"/>
      <c r="D18" s="29"/>
      <c r="E18" s="29" t="s">
        <v>60</v>
      </c>
      <c r="F18" s="29"/>
      <c r="G18" s="30" t="s">
        <v>54</v>
      </c>
      <c r="H18" s="31">
        <v>3000</v>
      </c>
      <c r="I18" s="31"/>
      <c r="J18" s="31">
        <v>3000</v>
      </c>
      <c r="K18" s="63"/>
      <c r="L18" s="63"/>
      <c r="M18" s="63"/>
      <c r="N18" s="63"/>
      <c r="O18" s="64"/>
      <c r="P18" s="75">
        <v>5121000</v>
      </c>
      <c r="Q18" s="76"/>
      <c r="R18" s="77"/>
      <c r="S18" s="78"/>
      <c r="T18" s="78"/>
      <c r="U18" s="78"/>
      <c r="V18" s="51"/>
      <c r="W18" s="51"/>
      <c r="Y18" s="32"/>
      <c r="Z18" s="50"/>
      <c r="AA18" s="50"/>
      <c r="AB18" s="50"/>
    </row>
    <row r="19" spans="2:28" s="26" customFormat="1" ht="12" customHeight="1">
      <c r="B19" s="28"/>
      <c r="C19" s="29"/>
      <c r="D19" s="29" t="s">
        <v>61</v>
      </c>
      <c r="E19" s="29"/>
      <c r="F19" s="29"/>
      <c r="G19" s="30" t="s">
        <v>50</v>
      </c>
      <c r="H19" s="31">
        <v>1</v>
      </c>
      <c r="I19" s="31"/>
      <c r="J19" s="31">
        <v>1</v>
      </c>
      <c r="K19" s="63"/>
      <c r="L19" s="63"/>
      <c r="M19" s="63"/>
      <c r="N19" s="63"/>
      <c r="O19" s="64"/>
      <c r="P19" s="75">
        <v>684800</v>
      </c>
      <c r="Q19" s="76"/>
      <c r="R19" s="77"/>
      <c r="S19" s="78"/>
      <c r="T19" s="78"/>
      <c r="U19" s="78"/>
      <c r="V19" s="51"/>
      <c r="W19" s="51"/>
      <c r="Y19" s="32"/>
      <c r="Z19" s="50"/>
      <c r="AA19" s="50"/>
      <c r="AB19" s="50"/>
    </row>
    <row r="20" spans="2:28" s="26" customFormat="1" ht="12" customHeight="1">
      <c r="B20" s="28"/>
      <c r="C20" s="29"/>
      <c r="D20" s="29"/>
      <c r="E20" s="29" t="s">
        <v>62</v>
      </c>
      <c r="F20" s="29"/>
      <c r="G20" s="30" t="s">
        <v>63</v>
      </c>
      <c r="H20" s="31">
        <v>2000</v>
      </c>
      <c r="I20" s="31"/>
      <c r="J20" s="31">
        <v>2000</v>
      </c>
      <c r="K20" s="63"/>
      <c r="L20" s="63"/>
      <c r="M20" s="63"/>
      <c r="N20" s="63"/>
      <c r="O20" s="64"/>
      <c r="P20" s="75">
        <v>684800</v>
      </c>
      <c r="Q20" s="76"/>
      <c r="R20" s="77"/>
      <c r="S20" s="78"/>
      <c r="T20" s="78"/>
      <c r="U20" s="78"/>
      <c r="V20" s="51"/>
      <c r="W20" s="51"/>
      <c r="Y20" s="32"/>
      <c r="Z20" s="50"/>
      <c r="AA20" s="50"/>
      <c r="AB20" s="50"/>
    </row>
    <row r="21" spans="2:28" s="26" customFormat="1" ht="12" customHeight="1">
      <c r="B21" s="28"/>
      <c r="C21" s="29" t="s">
        <v>64</v>
      </c>
      <c r="D21" s="29"/>
      <c r="E21" s="29"/>
      <c r="F21" s="29"/>
      <c r="G21" s="30" t="s">
        <v>50</v>
      </c>
      <c r="H21" s="31">
        <v>1</v>
      </c>
      <c r="I21" s="31"/>
      <c r="J21" s="31">
        <v>1</v>
      </c>
      <c r="K21" s="63"/>
      <c r="L21" s="63"/>
      <c r="M21" s="63"/>
      <c r="N21" s="63"/>
      <c r="O21" s="64"/>
      <c r="P21" s="75">
        <v>352000</v>
      </c>
      <c r="Q21" s="76"/>
      <c r="R21" s="77"/>
      <c r="S21" s="78"/>
      <c r="T21" s="78"/>
      <c r="U21" s="78"/>
      <c r="V21" s="51"/>
      <c r="W21" s="51"/>
      <c r="Y21" s="32"/>
      <c r="Z21" s="50"/>
      <c r="AA21" s="50"/>
      <c r="AB21" s="50"/>
    </row>
    <row r="22" spans="2:28" s="26" customFormat="1" ht="12" customHeight="1">
      <c r="B22" s="28"/>
      <c r="C22" s="29"/>
      <c r="D22" s="29" t="s">
        <v>65</v>
      </c>
      <c r="E22" s="29"/>
      <c r="F22" s="29"/>
      <c r="G22" s="30" t="s">
        <v>50</v>
      </c>
      <c r="H22" s="31">
        <v>1</v>
      </c>
      <c r="I22" s="31"/>
      <c r="J22" s="31">
        <v>1</v>
      </c>
      <c r="K22" s="63"/>
      <c r="L22" s="63"/>
      <c r="M22" s="63"/>
      <c r="N22" s="63"/>
      <c r="O22" s="64"/>
      <c r="P22" s="75">
        <v>352000</v>
      </c>
      <c r="Q22" s="76"/>
      <c r="R22" s="77"/>
      <c r="S22" s="78"/>
      <c r="T22" s="78"/>
      <c r="U22" s="78"/>
      <c r="V22" s="51"/>
      <c r="W22" s="51"/>
      <c r="Y22" s="32"/>
      <c r="Z22" s="50"/>
      <c r="AA22" s="50"/>
      <c r="AB22" s="50"/>
    </row>
    <row r="23" spans="2:28" s="26" customFormat="1" ht="12" customHeight="1">
      <c r="B23" s="28"/>
      <c r="C23" s="29"/>
      <c r="D23" s="29"/>
      <c r="E23" s="29" t="s">
        <v>66</v>
      </c>
      <c r="F23" s="29"/>
      <c r="G23" s="30" t="s">
        <v>63</v>
      </c>
      <c r="H23" s="31">
        <v>2000</v>
      </c>
      <c r="I23" s="31"/>
      <c r="J23" s="31">
        <v>2000</v>
      </c>
      <c r="K23" s="63"/>
      <c r="L23" s="63"/>
      <c r="M23" s="63"/>
      <c r="N23" s="63"/>
      <c r="O23" s="64"/>
      <c r="P23" s="75">
        <v>352000</v>
      </c>
      <c r="Q23" s="76"/>
      <c r="R23" s="77"/>
      <c r="S23" s="78"/>
      <c r="T23" s="78"/>
      <c r="U23" s="78"/>
      <c r="V23" s="51"/>
      <c r="W23" s="51"/>
      <c r="Y23" s="32"/>
      <c r="Z23" s="50"/>
      <c r="AA23" s="50"/>
      <c r="AB23" s="50"/>
    </row>
    <row r="24" spans="2:28" s="26" customFormat="1" ht="12" customHeight="1">
      <c r="B24" s="28"/>
      <c r="C24" s="29" t="s">
        <v>67</v>
      </c>
      <c r="D24" s="29"/>
      <c r="E24" s="29"/>
      <c r="F24" s="29"/>
      <c r="G24" s="30" t="s">
        <v>50</v>
      </c>
      <c r="H24" s="31">
        <v>1</v>
      </c>
      <c r="I24" s="31"/>
      <c r="J24" s="31">
        <v>1</v>
      </c>
      <c r="K24" s="63"/>
      <c r="L24" s="63"/>
      <c r="M24" s="63"/>
      <c r="N24" s="63"/>
      <c r="O24" s="64"/>
      <c r="P24" s="75">
        <v>11525810</v>
      </c>
      <c r="Q24" s="76"/>
      <c r="R24" s="77"/>
      <c r="S24" s="78"/>
      <c r="T24" s="78"/>
      <c r="U24" s="78"/>
      <c r="V24" s="51"/>
      <c r="W24" s="51"/>
      <c r="Y24" s="32"/>
      <c r="Z24" s="50"/>
      <c r="AA24" s="50"/>
      <c r="AB24" s="50"/>
    </row>
    <row r="25" spans="2:28" s="26" customFormat="1" ht="12" customHeight="1">
      <c r="B25" s="28"/>
      <c r="C25" s="29"/>
      <c r="D25" s="29" t="s">
        <v>68</v>
      </c>
      <c r="E25" s="29"/>
      <c r="F25" s="29"/>
      <c r="G25" s="30" t="s">
        <v>50</v>
      </c>
      <c r="H25" s="31">
        <v>1</v>
      </c>
      <c r="I25" s="31"/>
      <c r="J25" s="31">
        <v>1</v>
      </c>
      <c r="K25" s="63"/>
      <c r="L25" s="63"/>
      <c r="M25" s="63"/>
      <c r="N25" s="63"/>
      <c r="O25" s="64"/>
      <c r="P25" s="75">
        <v>244390</v>
      </c>
      <c r="Q25" s="76"/>
      <c r="R25" s="77"/>
      <c r="S25" s="78"/>
      <c r="T25" s="78"/>
      <c r="U25" s="78"/>
      <c r="V25" s="88"/>
      <c r="W25" s="89"/>
      <c r="Y25" s="32"/>
      <c r="Z25" s="50"/>
      <c r="AA25" s="50"/>
      <c r="AB25" s="50"/>
    </row>
    <row r="26" spans="2:28" s="26" customFormat="1" ht="12" customHeight="1">
      <c r="B26" s="28"/>
      <c r="C26" s="29"/>
      <c r="D26" s="29"/>
      <c r="E26" s="29" t="s">
        <v>69</v>
      </c>
      <c r="F26" s="29"/>
      <c r="G26" s="30" t="s">
        <v>54</v>
      </c>
      <c r="H26" s="31">
        <v>500</v>
      </c>
      <c r="I26" s="31"/>
      <c r="J26" s="31">
        <v>500</v>
      </c>
      <c r="K26" s="63">
        <v>500</v>
      </c>
      <c r="L26" s="63"/>
      <c r="M26" s="63">
        <v>100</v>
      </c>
      <c r="N26" s="63"/>
      <c r="O26" s="64"/>
      <c r="P26" s="75">
        <v>121600</v>
      </c>
      <c r="Q26" s="76"/>
      <c r="R26" s="77"/>
      <c r="S26" s="78">
        <f>ROUNDDOWN(M26/100*P26,0)</f>
        <v>121600</v>
      </c>
      <c r="T26" s="78"/>
      <c r="U26" s="78"/>
      <c r="V26" s="51"/>
      <c r="W26" s="51"/>
      <c r="Y26" s="32"/>
      <c r="Z26" s="50"/>
      <c r="AA26" s="50"/>
      <c r="AB26" s="50"/>
    </row>
    <row r="27" spans="2:28" s="26" customFormat="1" ht="12" customHeight="1">
      <c r="B27" s="28"/>
      <c r="C27" s="29"/>
      <c r="D27" s="29"/>
      <c r="E27" s="29" t="s">
        <v>70</v>
      </c>
      <c r="F27" s="29"/>
      <c r="G27" s="30" t="s">
        <v>54</v>
      </c>
      <c r="H27" s="31">
        <v>300</v>
      </c>
      <c r="I27" s="31"/>
      <c r="J27" s="31">
        <v>300</v>
      </c>
      <c r="K27" s="63">
        <v>300</v>
      </c>
      <c r="L27" s="63"/>
      <c r="M27" s="78">
        <v>100</v>
      </c>
      <c r="N27" s="78"/>
      <c r="O27" s="84"/>
      <c r="P27" s="75">
        <v>122790</v>
      </c>
      <c r="Q27" s="76"/>
      <c r="R27" s="77"/>
      <c r="S27" s="78">
        <f>ROUNDDOWN(M27/100*P27,0)</f>
        <v>122790</v>
      </c>
      <c r="T27" s="78"/>
      <c r="U27" s="78"/>
      <c r="V27" s="51"/>
      <c r="W27" s="51"/>
      <c r="Y27" s="32"/>
      <c r="Z27" s="50"/>
      <c r="AA27" s="50"/>
      <c r="AB27" s="50"/>
    </row>
    <row r="28" spans="2:28" s="26" customFormat="1" ht="12" customHeight="1">
      <c r="B28" s="28"/>
      <c r="C28" s="29"/>
      <c r="D28" s="29" t="s">
        <v>71</v>
      </c>
      <c r="E28" s="29"/>
      <c r="F28" s="29"/>
      <c r="G28" s="30" t="s">
        <v>50</v>
      </c>
      <c r="H28" s="31">
        <v>1</v>
      </c>
      <c r="I28" s="31"/>
      <c r="J28" s="31">
        <v>1</v>
      </c>
      <c r="K28" s="63"/>
      <c r="L28" s="63"/>
      <c r="M28" s="63"/>
      <c r="N28" s="63"/>
      <c r="O28" s="64"/>
      <c r="P28" s="75">
        <v>3537000</v>
      </c>
      <c r="Q28" s="76"/>
      <c r="R28" s="77"/>
      <c r="S28" s="78"/>
      <c r="T28" s="78"/>
      <c r="U28" s="78"/>
      <c r="V28" s="51"/>
      <c r="W28" s="51"/>
      <c r="Y28" s="32"/>
      <c r="Z28" s="50"/>
      <c r="AA28" s="50"/>
      <c r="AB28" s="50"/>
    </row>
    <row r="29" spans="2:28" s="26" customFormat="1" ht="12" customHeight="1">
      <c r="B29" s="28"/>
      <c r="C29" s="29"/>
      <c r="D29" s="29"/>
      <c r="E29" s="29" t="s">
        <v>72</v>
      </c>
      <c r="F29" s="29" t="s">
        <v>73</v>
      </c>
      <c r="G29" s="30" t="s">
        <v>74</v>
      </c>
      <c r="H29" s="31">
        <v>30</v>
      </c>
      <c r="I29" s="31"/>
      <c r="J29" s="31">
        <v>30</v>
      </c>
      <c r="K29" s="80">
        <v>30</v>
      </c>
      <c r="L29" s="81"/>
      <c r="M29" s="63">
        <v>100</v>
      </c>
      <c r="N29" s="63"/>
      <c r="O29" s="64"/>
      <c r="P29" s="75">
        <v>3537000</v>
      </c>
      <c r="Q29" s="76"/>
      <c r="R29" s="77"/>
      <c r="S29" s="78">
        <f>ROUNDDOWN(M29/100*P29,0)</f>
        <v>3537000</v>
      </c>
      <c r="T29" s="78"/>
      <c r="U29" s="78"/>
      <c r="V29" s="51"/>
      <c r="W29" s="51"/>
      <c r="Y29" s="32"/>
      <c r="Z29" s="50"/>
      <c r="AA29" s="50"/>
      <c r="AB29" s="50"/>
    </row>
    <row r="30" spans="2:28" s="26" customFormat="1" ht="12" customHeight="1">
      <c r="B30" s="28"/>
      <c r="C30" s="29"/>
      <c r="D30" s="29" t="s">
        <v>75</v>
      </c>
      <c r="E30" s="29"/>
      <c r="F30" s="29"/>
      <c r="G30" s="30" t="s">
        <v>50</v>
      </c>
      <c r="H30" s="31">
        <v>1</v>
      </c>
      <c r="I30" s="31"/>
      <c r="J30" s="31">
        <v>1</v>
      </c>
      <c r="K30" s="80"/>
      <c r="L30" s="81"/>
      <c r="M30" s="63"/>
      <c r="N30" s="63"/>
      <c r="O30" s="64"/>
      <c r="P30" s="75">
        <v>1936800</v>
      </c>
      <c r="Q30" s="76"/>
      <c r="R30" s="77"/>
      <c r="S30" s="78"/>
      <c r="T30" s="78"/>
      <c r="U30" s="78"/>
      <c r="V30" s="51"/>
      <c r="W30" s="51"/>
      <c r="Y30" s="32"/>
      <c r="Z30" s="50"/>
      <c r="AA30" s="50"/>
      <c r="AB30" s="50"/>
    </row>
    <row r="31" spans="2:28" s="26" customFormat="1" ht="12" customHeight="1">
      <c r="B31" s="28"/>
      <c r="C31" s="29"/>
      <c r="D31" s="29"/>
      <c r="E31" s="29" t="s">
        <v>76</v>
      </c>
      <c r="F31" s="29" t="s">
        <v>77</v>
      </c>
      <c r="G31" s="30" t="s">
        <v>54</v>
      </c>
      <c r="H31" s="31">
        <v>80</v>
      </c>
      <c r="I31" s="31"/>
      <c r="J31" s="31">
        <v>80</v>
      </c>
      <c r="K31" s="80">
        <v>80</v>
      </c>
      <c r="L31" s="81"/>
      <c r="M31" s="63">
        <v>100</v>
      </c>
      <c r="N31" s="63"/>
      <c r="O31" s="64"/>
      <c r="P31" s="75">
        <v>1936800</v>
      </c>
      <c r="Q31" s="76"/>
      <c r="R31" s="77"/>
      <c r="S31" s="78">
        <f>ROUNDDOWN(M31/100*P31,0)</f>
        <v>1936800</v>
      </c>
      <c r="T31" s="78"/>
      <c r="U31" s="78"/>
      <c r="V31" s="51"/>
      <c r="W31" s="51"/>
      <c r="Y31" s="32"/>
      <c r="Z31" s="50"/>
      <c r="AA31" s="50"/>
      <c r="AB31" s="50"/>
    </row>
    <row r="32" spans="2:28" s="26" customFormat="1" ht="12" customHeight="1">
      <c r="B32" s="28"/>
      <c r="C32" s="29"/>
      <c r="D32" s="29" t="s">
        <v>75</v>
      </c>
      <c r="E32" s="29"/>
      <c r="F32" s="29"/>
      <c r="G32" s="30" t="s">
        <v>50</v>
      </c>
      <c r="H32" s="31">
        <v>1</v>
      </c>
      <c r="I32" s="31"/>
      <c r="J32" s="31">
        <v>1</v>
      </c>
      <c r="K32" s="80"/>
      <c r="L32" s="81"/>
      <c r="M32" s="63"/>
      <c r="N32" s="63"/>
      <c r="O32" s="64"/>
      <c r="P32" s="75">
        <v>1936800</v>
      </c>
      <c r="Q32" s="76"/>
      <c r="R32" s="77"/>
      <c r="S32" s="78"/>
      <c r="T32" s="78"/>
      <c r="U32" s="78"/>
      <c r="V32" s="51"/>
      <c r="W32" s="51"/>
      <c r="Y32" s="32"/>
      <c r="Z32" s="50"/>
      <c r="AA32" s="50"/>
      <c r="AB32" s="50"/>
    </row>
    <row r="33" spans="2:28" s="26" customFormat="1" ht="12" customHeight="1">
      <c r="B33" s="28"/>
      <c r="C33" s="29"/>
      <c r="D33" s="29"/>
      <c r="E33" s="29" t="s">
        <v>76</v>
      </c>
      <c r="F33" s="29" t="s">
        <v>77</v>
      </c>
      <c r="G33" s="30" t="s">
        <v>54</v>
      </c>
      <c r="H33" s="31">
        <v>80</v>
      </c>
      <c r="I33" s="31"/>
      <c r="J33" s="31">
        <v>80</v>
      </c>
      <c r="K33" s="80">
        <v>80</v>
      </c>
      <c r="L33" s="81"/>
      <c r="M33" s="63">
        <v>100</v>
      </c>
      <c r="N33" s="63"/>
      <c r="O33" s="64"/>
      <c r="P33" s="75">
        <v>1936800</v>
      </c>
      <c r="Q33" s="76"/>
      <c r="R33" s="77"/>
      <c r="S33" s="78">
        <f>ROUNDDOWN(M33/100*P33,0)</f>
        <v>1936800</v>
      </c>
      <c r="T33" s="78"/>
      <c r="U33" s="78"/>
      <c r="V33" s="51"/>
      <c r="W33" s="51"/>
      <c r="Y33" s="32"/>
      <c r="Z33" s="50"/>
      <c r="AA33" s="50"/>
      <c r="AB33" s="50"/>
    </row>
    <row r="34" spans="2:28" s="26" customFormat="1" ht="12" customHeight="1">
      <c r="B34" s="28"/>
      <c r="C34" s="29"/>
      <c r="D34" s="29" t="s">
        <v>78</v>
      </c>
      <c r="E34" s="29"/>
      <c r="F34" s="29"/>
      <c r="G34" s="30" t="s">
        <v>50</v>
      </c>
      <c r="H34" s="31">
        <v>1</v>
      </c>
      <c r="I34" s="31"/>
      <c r="J34" s="31">
        <v>1</v>
      </c>
      <c r="K34" s="80"/>
      <c r="L34" s="81"/>
      <c r="M34" s="63"/>
      <c r="N34" s="63"/>
      <c r="O34" s="64"/>
      <c r="P34" s="75">
        <v>2728720</v>
      </c>
      <c r="Q34" s="76"/>
      <c r="R34" s="77"/>
      <c r="S34" s="78"/>
      <c r="T34" s="78"/>
      <c r="U34" s="78"/>
      <c r="V34" s="51"/>
      <c r="W34" s="51"/>
      <c r="Y34" s="32"/>
      <c r="Z34" s="50"/>
      <c r="AA34" s="50"/>
      <c r="AB34" s="50"/>
    </row>
    <row r="35" spans="2:28" s="26" customFormat="1" ht="12" customHeight="1">
      <c r="B35" s="28"/>
      <c r="C35" s="29"/>
      <c r="D35" s="29"/>
      <c r="E35" s="29" t="s">
        <v>79</v>
      </c>
      <c r="F35" s="29" t="s">
        <v>80</v>
      </c>
      <c r="G35" s="30" t="s">
        <v>63</v>
      </c>
      <c r="H35" s="31">
        <v>92</v>
      </c>
      <c r="I35" s="31"/>
      <c r="J35" s="31">
        <v>92</v>
      </c>
      <c r="K35" s="80"/>
      <c r="L35" s="81"/>
      <c r="M35" s="63">
        <v>50</v>
      </c>
      <c r="N35" s="63"/>
      <c r="O35" s="64"/>
      <c r="P35" s="75">
        <v>2728720</v>
      </c>
      <c r="Q35" s="76"/>
      <c r="R35" s="77"/>
      <c r="S35" s="78">
        <f>ROUNDDOWN(M35/100*P35,0)</f>
        <v>1364360</v>
      </c>
      <c r="T35" s="78"/>
      <c r="U35" s="78"/>
      <c r="V35" s="51" t="s">
        <v>81</v>
      </c>
      <c r="W35" s="51"/>
      <c r="Y35" s="32"/>
      <c r="Z35" s="50"/>
      <c r="AA35" s="50"/>
      <c r="AB35" s="50"/>
    </row>
    <row r="36" spans="2:28" s="26" customFormat="1" ht="12" customHeight="1">
      <c r="B36" s="28"/>
      <c r="C36" s="29"/>
      <c r="D36" s="29" t="s">
        <v>78</v>
      </c>
      <c r="E36" s="29"/>
      <c r="F36" s="29"/>
      <c r="G36" s="30" t="s">
        <v>50</v>
      </c>
      <c r="H36" s="31">
        <v>1</v>
      </c>
      <c r="I36" s="31"/>
      <c r="J36" s="31">
        <v>1</v>
      </c>
      <c r="K36" s="63"/>
      <c r="L36" s="63"/>
      <c r="M36" s="63"/>
      <c r="N36" s="63"/>
      <c r="O36" s="64"/>
      <c r="P36" s="75">
        <v>1142100</v>
      </c>
      <c r="Q36" s="76"/>
      <c r="R36" s="77"/>
      <c r="S36" s="78"/>
      <c r="T36" s="78"/>
      <c r="U36" s="78"/>
      <c r="V36" s="51"/>
      <c r="W36" s="51"/>
      <c r="Y36" s="32"/>
      <c r="Z36" s="50"/>
      <c r="AA36" s="50"/>
      <c r="AB36" s="50"/>
    </row>
    <row r="37" spans="2:28" s="26" customFormat="1" ht="12" customHeight="1">
      <c r="B37" s="28"/>
      <c r="C37" s="29"/>
      <c r="D37" s="29"/>
      <c r="E37" s="29" t="s">
        <v>79</v>
      </c>
      <c r="F37" s="29" t="s">
        <v>80</v>
      </c>
      <c r="G37" s="30" t="s">
        <v>63</v>
      </c>
      <c r="H37" s="31">
        <v>30</v>
      </c>
      <c r="I37" s="31"/>
      <c r="J37" s="31">
        <v>30</v>
      </c>
      <c r="K37" s="63"/>
      <c r="L37" s="63"/>
      <c r="M37" s="63">
        <v>50</v>
      </c>
      <c r="N37" s="63"/>
      <c r="O37" s="64"/>
      <c r="P37" s="75">
        <v>1142100</v>
      </c>
      <c r="Q37" s="76"/>
      <c r="R37" s="77"/>
      <c r="S37" s="78">
        <f>ROUNDDOWN(M37/100*P37,0)</f>
        <v>571050</v>
      </c>
      <c r="T37" s="78"/>
      <c r="U37" s="78"/>
      <c r="V37" s="51" t="s">
        <v>82</v>
      </c>
      <c r="W37" s="51"/>
      <c r="Y37" s="32"/>
      <c r="Z37" s="50"/>
      <c r="AA37" s="50"/>
      <c r="AB37" s="50"/>
    </row>
    <row r="38" spans="2:28" s="26" customFormat="1" ht="12" customHeight="1">
      <c r="B38" s="28"/>
      <c r="C38" s="29" t="s">
        <v>83</v>
      </c>
      <c r="D38" s="29"/>
      <c r="E38" s="29"/>
      <c r="F38" s="29"/>
      <c r="G38" s="30" t="s">
        <v>50</v>
      </c>
      <c r="H38" s="31">
        <v>1</v>
      </c>
      <c r="I38" s="31"/>
      <c r="J38" s="31">
        <v>1</v>
      </c>
      <c r="K38" s="63"/>
      <c r="L38" s="63"/>
      <c r="M38" s="63"/>
      <c r="N38" s="63"/>
      <c r="O38" s="64"/>
      <c r="P38" s="75">
        <v>31014445</v>
      </c>
      <c r="Q38" s="76"/>
      <c r="R38" s="77"/>
      <c r="S38" s="78"/>
      <c r="T38" s="78"/>
      <c r="U38" s="78"/>
      <c r="V38" s="51"/>
      <c r="W38" s="51"/>
      <c r="Y38" s="32"/>
      <c r="Z38" s="50"/>
      <c r="AA38" s="50"/>
      <c r="AB38" s="50"/>
    </row>
    <row r="39" spans="2:28" s="26" customFormat="1" ht="12" customHeight="1">
      <c r="B39" s="28"/>
      <c r="C39" s="29"/>
      <c r="D39" s="29" t="s">
        <v>68</v>
      </c>
      <c r="E39" s="29"/>
      <c r="F39" s="29"/>
      <c r="G39" s="30" t="s">
        <v>50</v>
      </c>
      <c r="H39" s="31">
        <v>1</v>
      </c>
      <c r="I39" s="31"/>
      <c r="J39" s="31">
        <v>1</v>
      </c>
      <c r="K39" s="63"/>
      <c r="L39" s="63"/>
      <c r="M39" s="63"/>
      <c r="N39" s="63"/>
      <c r="O39" s="64"/>
      <c r="P39" s="75">
        <v>888875</v>
      </c>
      <c r="Q39" s="76"/>
      <c r="R39" s="77"/>
      <c r="S39" s="78"/>
      <c r="T39" s="78"/>
      <c r="U39" s="78"/>
      <c r="V39" s="51"/>
      <c r="W39" s="51"/>
      <c r="Y39" s="32"/>
      <c r="Z39" s="50"/>
      <c r="AA39" s="50"/>
      <c r="AB39" s="50"/>
    </row>
    <row r="40" spans="2:28" s="26" customFormat="1" ht="12" customHeight="1">
      <c r="B40" s="28"/>
      <c r="C40" s="29"/>
      <c r="D40" s="29"/>
      <c r="E40" s="29" t="s">
        <v>69</v>
      </c>
      <c r="F40" s="29"/>
      <c r="G40" s="30" t="s">
        <v>54</v>
      </c>
      <c r="H40" s="31">
        <v>2460</v>
      </c>
      <c r="I40" s="31"/>
      <c r="J40" s="31">
        <v>2460</v>
      </c>
      <c r="K40" s="63">
        <v>2460</v>
      </c>
      <c r="L40" s="63"/>
      <c r="M40" s="63">
        <v>100</v>
      </c>
      <c r="N40" s="63"/>
      <c r="O40" s="64"/>
      <c r="P40" s="75">
        <v>598272</v>
      </c>
      <c r="Q40" s="76"/>
      <c r="R40" s="77"/>
      <c r="S40" s="78">
        <f>ROUNDDOWN(M40/100*P40,0)</f>
        <v>598272</v>
      </c>
      <c r="T40" s="78"/>
      <c r="U40" s="78"/>
      <c r="V40" s="51"/>
      <c r="W40" s="51"/>
      <c r="Y40" s="32"/>
      <c r="Z40" s="50"/>
      <c r="AA40" s="50"/>
      <c r="AB40" s="50"/>
    </row>
    <row r="41" spans="2:28" s="26" customFormat="1" ht="12" customHeight="1">
      <c r="B41" s="28"/>
      <c r="C41" s="29"/>
      <c r="D41" s="29"/>
      <c r="E41" s="29" t="s">
        <v>70</v>
      </c>
      <c r="F41" s="29"/>
      <c r="G41" s="30" t="s">
        <v>54</v>
      </c>
      <c r="H41" s="31">
        <v>710</v>
      </c>
      <c r="I41" s="31"/>
      <c r="J41" s="31">
        <v>710</v>
      </c>
      <c r="K41" s="63">
        <v>710</v>
      </c>
      <c r="L41" s="63"/>
      <c r="M41" s="63">
        <v>100</v>
      </c>
      <c r="N41" s="63"/>
      <c r="O41" s="64"/>
      <c r="P41" s="75">
        <v>290603</v>
      </c>
      <c r="Q41" s="76"/>
      <c r="R41" s="77"/>
      <c r="S41" s="78">
        <f>ROUNDDOWN(M41/100*P41,0)</f>
        <v>290603</v>
      </c>
      <c r="T41" s="78"/>
      <c r="U41" s="78"/>
      <c r="V41" s="73"/>
      <c r="W41" s="73"/>
      <c r="Y41" s="32"/>
      <c r="Z41" s="50"/>
      <c r="AA41" s="50"/>
      <c r="AB41" s="50"/>
    </row>
    <row r="42" spans="2:28" s="26" customFormat="1" ht="12" customHeight="1">
      <c r="B42" s="28"/>
      <c r="C42" s="29"/>
      <c r="D42" s="29" t="s">
        <v>84</v>
      </c>
      <c r="E42" s="29"/>
      <c r="F42" s="29"/>
      <c r="G42" s="30" t="s">
        <v>50</v>
      </c>
      <c r="H42" s="31">
        <v>1</v>
      </c>
      <c r="I42" s="31"/>
      <c r="J42" s="31">
        <v>1</v>
      </c>
      <c r="K42" s="63"/>
      <c r="L42" s="63"/>
      <c r="M42" s="63"/>
      <c r="N42" s="63"/>
      <c r="O42" s="64"/>
      <c r="P42" s="75">
        <v>13183172</v>
      </c>
      <c r="Q42" s="76"/>
      <c r="R42" s="77"/>
      <c r="S42" s="74"/>
      <c r="T42" s="74"/>
      <c r="U42" s="74"/>
      <c r="V42" s="73"/>
      <c r="W42" s="73"/>
      <c r="Y42" s="32"/>
      <c r="Z42" s="50"/>
      <c r="AA42" s="50"/>
      <c r="AB42" s="50"/>
    </row>
    <row r="43" spans="2:28" s="26" customFormat="1" ht="12" customHeight="1">
      <c r="B43" s="28"/>
      <c r="C43" s="29"/>
      <c r="D43" s="29"/>
      <c r="E43" s="29" t="s">
        <v>85</v>
      </c>
      <c r="F43" s="29" t="s">
        <v>86</v>
      </c>
      <c r="G43" s="30" t="s">
        <v>54</v>
      </c>
      <c r="H43" s="31">
        <v>170</v>
      </c>
      <c r="I43" s="31"/>
      <c r="J43" s="31">
        <v>170</v>
      </c>
      <c r="K43" s="63"/>
      <c r="L43" s="63"/>
      <c r="M43" s="63"/>
      <c r="N43" s="63"/>
      <c r="O43" s="64"/>
      <c r="P43" s="75">
        <v>4533900</v>
      </c>
      <c r="Q43" s="76"/>
      <c r="R43" s="77"/>
      <c r="S43" s="74"/>
      <c r="T43" s="74"/>
      <c r="U43" s="74"/>
      <c r="V43" s="73"/>
      <c r="W43" s="73"/>
      <c r="Y43" s="32"/>
      <c r="Z43" s="50"/>
      <c r="AA43" s="50"/>
      <c r="AB43" s="50"/>
    </row>
    <row r="44" spans="2:28" s="26" customFormat="1" ht="12" customHeight="1">
      <c r="B44" s="28"/>
      <c r="C44" s="29"/>
      <c r="D44" s="29"/>
      <c r="E44" s="29" t="s">
        <v>87</v>
      </c>
      <c r="F44" s="29" t="s">
        <v>88</v>
      </c>
      <c r="G44" s="30" t="s">
        <v>89</v>
      </c>
      <c r="H44" s="31">
        <v>18.86</v>
      </c>
      <c r="I44" s="31"/>
      <c r="J44" s="31">
        <v>18.86</v>
      </c>
      <c r="K44" s="63"/>
      <c r="L44" s="63"/>
      <c r="M44" s="63"/>
      <c r="N44" s="63"/>
      <c r="O44" s="64"/>
      <c r="P44" s="75">
        <v>2568732</v>
      </c>
      <c r="Q44" s="76"/>
      <c r="R44" s="77"/>
      <c r="S44" s="74"/>
      <c r="T44" s="74"/>
      <c r="U44" s="74"/>
      <c r="V44" s="73"/>
      <c r="W44" s="73"/>
      <c r="Y44" s="32"/>
      <c r="Z44" s="50"/>
      <c r="AA44" s="50"/>
      <c r="AB44" s="50"/>
    </row>
    <row r="45" spans="2:28" s="26" customFormat="1" ht="12" customHeight="1">
      <c r="B45" s="28"/>
      <c r="C45" s="29"/>
      <c r="D45" s="29"/>
      <c r="E45" s="29" t="s">
        <v>87</v>
      </c>
      <c r="F45" s="29" t="s">
        <v>90</v>
      </c>
      <c r="G45" s="30" t="s">
        <v>89</v>
      </c>
      <c r="H45" s="31">
        <v>16.98</v>
      </c>
      <c r="I45" s="31"/>
      <c r="J45" s="31">
        <v>16.98</v>
      </c>
      <c r="K45" s="63"/>
      <c r="L45" s="63"/>
      <c r="M45" s="63"/>
      <c r="N45" s="63"/>
      <c r="O45" s="64"/>
      <c r="P45" s="75">
        <v>2278716</v>
      </c>
      <c r="Q45" s="76"/>
      <c r="R45" s="77"/>
      <c r="S45" s="74"/>
      <c r="T45" s="74"/>
      <c r="U45" s="74"/>
      <c r="V45" s="73"/>
      <c r="W45" s="73"/>
      <c r="Y45" s="32"/>
      <c r="Z45" s="50"/>
      <c r="AA45" s="50"/>
      <c r="AB45" s="50"/>
    </row>
    <row r="46" spans="2:28" s="26" customFormat="1" ht="12" customHeight="1">
      <c r="B46" s="28"/>
      <c r="C46" s="29"/>
      <c r="D46" s="29"/>
      <c r="E46" s="29" t="s">
        <v>87</v>
      </c>
      <c r="F46" s="29" t="s">
        <v>91</v>
      </c>
      <c r="G46" s="30" t="s">
        <v>89</v>
      </c>
      <c r="H46" s="31">
        <v>28.12</v>
      </c>
      <c r="I46" s="31"/>
      <c r="J46" s="31">
        <v>28.12</v>
      </c>
      <c r="K46" s="63"/>
      <c r="L46" s="63"/>
      <c r="M46" s="57"/>
      <c r="N46" s="57"/>
      <c r="O46" s="70"/>
      <c r="P46" s="85">
        <v>3801824</v>
      </c>
      <c r="Q46" s="86"/>
      <c r="R46" s="87"/>
      <c r="S46" s="66"/>
      <c r="T46" s="66"/>
      <c r="U46" s="66"/>
      <c r="V46" s="51"/>
      <c r="W46" s="51"/>
      <c r="Y46" s="32"/>
      <c r="Z46" s="50"/>
      <c r="AA46" s="50"/>
      <c r="AB46" s="50"/>
    </row>
    <row r="47" spans="2:28" s="26" customFormat="1" ht="12" customHeight="1" thickBot="1">
      <c r="B47" s="28" t="s">
        <v>92</v>
      </c>
      <c r="C47" s="29"/>
      <c r="D47" s="29"/>
      <c r="E47" s="29"/>
      <c r="F47" s="29"/>
      <c r="G47" s="30" t="s">
        <v>93</v>
      </c>
      <c r="H47" s="31">
        <v>1</v>
      </c>
      <c r="I47" s="31"/>
      <c r="J47" s="31">
        <v>1</v>
      </c>
      <c r="K47" s="71"/>
      <c r="L47" s="72"/>
      <c r="M47" s="53"/>
      <c r="N47" s="54"/>
      <c r="O47" s="55"/>
      <c r="P47" s="56">
        <f>SUM(P10,P21,P24,P38)</f>
        <v>75331655</v>
      </c>
      <c r="Q47" s="57"/>
      <c r="R47" s="57"/>
      <c r="S47" s="58">
        <f>SUM(S10:U46)</f>
        <v>33514338</v>
      </c>
      <c r="T47" s="59"/>
      <c r="U47" s="60"/>
      <c r="V47" s="61">
        <f>ROUNDDOWN(S47/P47,3)</f>
        <v>0.444</v>
      </c>
      <c r="W47" s="62"/>
      <c r="Y47" s="32"/>
      <c r="Z47" s="50"/>
      <c r="AA47" s="50"/>
      <c r="AB47" s="50"/>
    </row>
    <row r="48" spans="2:28" s="26" customFormat="1" ht="12" customHeight="1">
      <c r="B48" s="28" t="s">
        <v>94</v>
      </c>
      <c r="C48" s="29"/>
      <c r="D48" s="29"/>
      <c r="E48" s="29"/>
      <c r="F48" s="29"/>
      <c r="G48" s="30" t="s">
        <v>93</v>
      </c>
      <c r="H48" s="31">
        <v>1</v>
      </c>
      <c r="I48" s="31"/>
      <c r="J48" s="31">
        <v>1</v>
      </c>
      <c r="K48" s="63">
        <v>1</v>
      </c>
      <c r="L48" s="64"/>
      <c r="M48" s="68"/>
      <c r="N48" s="69"/>
      <c r="O48" s="69"/>
      <c r="P48" s="57">
        <f>SUM(P49,P55)</f>
        <v>12762400</v>
      </c>
      <c r="Q48" s="57"/>
      <c r="R48" s="57"/>
      <c r="S48" s="66"/>
      <c r="T48" s="66"/>
      <c r="U48" s="66"/>
      <c r="V48" s="51"/>
      <c r="W48" s="51"/>
      <c r="Y48" s="32"/>
      <c r="Z48" s="50"/>
      <c r="AA48" s="50"/>
      <c r="AB48" s="50"/>
    </row>
    <row r="49" spans="2:28" s="26" customFormat="1" ht="12" customHeight="1">
      <c r="B49" s="28"/>
      <c r="C49" s="29" t="s">
        <v>95</v>
      </c>
      <c r="D49" s="29"/>
      <c r="E49" s="29"/>
      <c r="F49" s="29"/>
      <c r="G49" s="30" t="s">
        <v>93</v>
      </c>
      <c r="H49" s="31">
        <v>1</v>
      </c>
      <c r="I49" s="31"/>
      <c r="J49" s="31">
        <v>1</v>
      </c>
      <c r="K49" s="63"/>
      <c r="L49" s="64"/>
      <c r="M49" s="68"/>
      <c r="N49" s="69"/>
      <c r="O49" s="69"/>
      <c r="P49" s="57">
        <f>SUM(P53,P50)</f>
        <v>762400</v>
      </c>
      <c r="Q49" s="57"/>
      <c r="R49" s="57"/>
      <c r="S49" s="66"/>
      <c r="T49" s="66"/>
      <c r="U49" s="66"/>
      <c r="V49" s="51"/>
      <c r="W49" s="51"/>
      <c r="Y49" s="32"/>
      <c r="Z49" s="33"/>
      <c r="AA49" s="33"/>
      <c r="AB49" s="33"/>
    </row>
    <row r="50" spans="2:28" s="26" customFormat="1" ht="12" customHeight="1">
      <c r="B50" s="28"/>
      <c r="C50" s="29"/>
      <c r="D50" s="29" t="s">
        <v>96</v>
      </c>
      <c r="E50" s="29"/>
      <c r="F50" s="29"/>
      <c r="G50" s="30" t="s">
        <v>93</v>
      </c>
      <c r="H50" s="31">
        <v>1</v>
      </c>
      <c r="I50" s="31"/>
      <c r="J50" s="31">
        <v>1</v>
      </c>
      <c r="K50" s="63"/>
      <c r="L50" s="64"/>
      <c r="M50" s="68"/>
      <c r="N50" s="69"/>
      <c r="O50" s="69"/>
      <c r="P50" s="57">
        <f>SUM(P51:R52)</f>
        <v>536200</v>
      </c>
      <c r="Q50" s="57"/>
      <c r="R50" s="57"/>
      <c r="S50" s="66"/>
      <c r="T50" s="66"/>
      <c r="U50" s="66"/>
      <c r="V50" s="51"/>
      <c r="W50" s="51"/>
      <c r="Y50" s="32"/>
      <c r="Z50" s="33"/>
      <c r="AA50" s="33"/>
      <c r="AB50" s="33"/>
    </row>
    <row r="51" spans="2:28" s="26" customFormat="1" ht="12" customHeight="1">
      <c r="B51" s="28"/>
      <c r="C51" s="29"/>
      <c r="D51" s="29"/>
      <c r="E51" s="29" t="s">
        <v>97</v>
      </c>
      <c r="F51" s="29" t="s">
        <v>113</v>
      </c>
      <c r="G51" s="30" t="s">
        <v>98</v>
      </c>
      <c r="H51" s="31">
        <v>56</v>
      </c>
      <c r="I51" s="31">
        <v>16</v>
      </c>
      <c r="J51" s="31">
        <v>72</v>
      </c>
      <c r="K51" s="63">
        <v>33</v>
      </c>
      <c r="L51" s="64"/>
      <c r="M51" s="104">
        <v>58.9</v>
      </c>
      <c r="N51" s="105"/>
      <c r="O51" s="105"/>
      <c r="P51" s="57">
        <v>511200</v>
      </c>
      <c r="Q51" s="57"/>
      <c r="R51" s="57"/>
      <c r="S51" s="67">
        <f>ROUNDDOWN(M51/100*P51,0)</f>
        <v>301096</v>
      </c>
      <c r="T51" s="67"/>
      <c r="U51" s="67"/>
      <c r="V51" s="51"/>
      <c r="W51" s="51"/>
      <c r="Y51" s="32"/>
      <c r="Z51" s="33"/>
      <c r="AA51" s="33"/>
      <c r="AB51" s="33"/>
    </row>
    <row r="52" spans="2:28" s="26" customFormat="1" ht="12" customHeight="1">
      <c r="B52" s="28"/>
      <c r="C52" s="29"/>
      <c r="D52" s="29"/>
      <c r="E52" s="34" t="s">
        <v>99</v>
      </c>
      <c r="F52" s="29"/>
      <c r="G52" s="30" t="s">
        <v>93</v>
      </c>
      <c r="H52" s="31">
        <v>1</v>
      </c>
      <c r="I52" s="31"/>
      <c r="J52" s="31">
        <v>1</v>
      </c>
      <c r="K52" s="63"/>
      <c r="L52" s="64"/>
      <c r="M52" s="68"/>
      <c r="N52" s="69"/>
      <c r="O52" s="69"/>
      <c r="P52" s="57">
        <v>25000</v>
      </c>
      <c r="Q52" s="57"/>
      <c r="R52" s="57"/>
      <c r="S52" s="67"/>
      <c r="T52" s="67"/>
      <c r="U52" s="67"/>
      <c r="V52" s="51"/>
      <c r="W52" s="51"/>
      <c r="Y52" s="32"/>
      <c r="Z52" s="33"/>
      <c r="AA52" s="33"/>
      <c r="AB52" s="33"/>
    </row>
    <row r="53" spans="2:28" s="26" customFormat="1" ht="12" customHeight="1">
      <c r="B53" s="28"/>
      <c r="C53" s="29"/>
      <c r="D53" s="29" t="s">
        <v>100</v>
      </c>
      <c r="E53" s="29"/>
      <c r="F53" s="29"/>
      <c r="G53" s="30" t="s">
        <v>93</v>
      </c>
      <c r="H53" s="31">
        <v>1</v>
      </c>
      <c r="I53" s="31"/>
      <c r="J53" s="31">
        <v>1</v>
      </c>
      <c r="K53" s="63">
        <v>1</v>
      </c>
      <c r="L53" s="64"/>
      <c r="M53" s="68"/>
      <c r="N53" s="69"/>
      <c r="O53" s="69"/>
      <c r="P53" s="57">
        <v>226200</v>
      </c>
      <c r="Q53" s="57"/>
      <c r="R53" s="57"/>
      <c r="S53" s="67"/>
      <c r="T53" s="67"/>
      <c r="U53" s="67"/>
      <c r="V53" s="51"/>
      <c r="W53" s="51"/>
      <c r="Y53" s="32"/>
      <c r="Z53" s="33"/>
      <c r="AA53" s="33"/>
      <c r="AB53" s="33"/>
    </row>
    <row r="54" spans="2:28" s="26" customFormat="1" ht="12" customHeight="1">
      <c r="B54" s="28"/>
      <c r="C54" s="29"/>
      <c r="D54" s="29"/>
      <c r="E54" s="29" t="s">
        <v>101</v>
      </c>
      <c r="F54" s="29"/>
      <c r="G54" s="30" t="s">
        <v>93</v>
      </c>
      <c r="H54" s="31">
        <v>1</v>
      </c>
      <c r="I54" s="31"/>
      <c r="J54" s="31">
        <v>1</v>
      </c>
      <c r="K54" s="63">
        <v>1</v>
      </c>
      <c r="L54" s="64"/>
      <c r="M54" s="68">
        <v>100</v>
      </c>
      <c r="N54" s="69"/>
      <c r="O54" s="69"/>
      <c r="P54" s="57">
        <v>226200</v>
      </c>
      <c r="Q54" s="57"/>
      <c r="R54" s="57"/>
      <c r="S54" s="67">
        <f>ROUNDDOWN(M54/100*P54,0)</f>
        <v>226200</v>
      </c>
      <c r="T54" s="67"/>
      <c r="U54" s="67"/>
      <c r="V54" s="51"/>
      <c r="W54" s="51"/>
      <c r="Y54" s="32"/>
      <c r="Z54" s="33"/>
      <c r="AA54" s="33"/>
      <c r="AB54" s="33"/>
    </row>
    <row r="55" spans="2:28" s="26" customFormat="1" ht="12" customHeight="1">
      <c r="B55" s="28"/>
      <c r="C55" s="29" t="s">
        <v>102</v>
      </c>
      <c r="D55" s="29" t="s">
        <v>103</v>
      </c>
      <c r="E55" s="29"/>
      <c r="F55" s="29"/>
      <c r="G55" s="30" t="s">
        <v>93</v>
      </c>
      <c r="H55" s="31">
        <v>1</v>
      </c>
      <c r="I55" s="31"/>
      <c r="J55" s="31">
        <v>1</v>
      </c>
      <c r="K55" s="63">
        <v>1</v>
      </c>
      <c r="L55" s="64"/>
      <c r="M55" s="65">
        <v>44.4</v>
      </c>
      <c r="N55" s="66"/>
      <c r="O55" s="66"/>
      <c r="P55" s="57">
        <v>12000000</v>
      </c>
      <c r="Q55" s="57"/>
      <c r="R55" s="57"/>
      <c r="S55" s="67">
        <f>ROUNDDOWN(M55/100*P55,0)</f>
        <v>5328000</v>
      </c>
      <c r="T55" s="67"/>
      <c r="U55" s="67"/>
      <c r="V55" s="51"/>
      <c r="W55" s="51"/>
      <c r="Y55" s="32"/>
      <c r="Z55" s="50"/>
      <c r="AA55" s="50"/>
      <c r="AB55" s="50"/>
    </row>
    <row r="56" spans="2:28" s="26" customFormat="1" ht="12" customHeight="1">
      <c r="B56" s="28" t="s">
        <v>104</v>
      </c>
      <c r="C56" s="29"/>
      <c r="D56" s="29"/>
      <c r="E56" s="29"/>
      <c r="F56" s="29"/>
      <c r="G56" s="30" t="s">
        <v>93</v>
      </c>
      <c r="H56" s="31">
        <v>1</v>
      </c>
      <c r="I56" s="31"/>
      <c r="J56" s="31">
        <v>1</v>
      </c>
      <c r="K56" s="63">
        <v>1</v>
      </c>
      <c r="L56" s="64"/>
      <c r="M56" s="65"/>
      <c r="N56" s="66"/>
      <c r="O56" s="66"/>
      <c r="P56" s="57">
        <v>12000000</v>
      </c>
      <c r="Q56" s="57"/>
      <c r="R56" s="57"/>
      <c r="S56" s="67"/>
      <c r="T56" s="67"/>
      <c r="U56" s="67"/>
      <c r="V56" s="51"/>
      <c r="W56" s="51"/>
      <c r="Y56" s="32"/>
      <c r="Z56" s="50"/>
      <c r="AA56" s="50"/>
      <c r="AB56" s="50"/>
    </row>
    <row r="57" spans="2:28" s="26" customFormat="1" ht="12" customHeight="1">
      <c r="B57" s="28"/>
      <c r="C57" s="29" t="s">
        <v>105</v>
      </c>
      <c r="D57" s="29"/>
      <c r="E57" s="29"/>
      <c r="F57" s="29"/>
      <c r="G57" s="30" t="s">
        <v>93</v>
      </c>
      <c r="H57" s="31">
        <v>1</v>
      </c>
      <c r="I57" s="31"/>
      <c r="J57" s="31">
        <v>1</v>
      </c>
      <c r="K57" s="63">
        <v>1</v>
      </c>
      <c r="L57" s="64"/>
      <c r="M57" s="65">
        <v>44.4</v>
      </c>
      <c r="N57" s="66"/>
      <c r="O57" s="66"/>
      <c r="P57" s="57">
        <v>12000000</v>
      </c>
      <c r="Q57" s="57"/>
      <c r="R57" s="57"/>
      <c r="S57" s="67">
        <f>ROUNDDOWN(M57/100*P57,0)</f>
        <v>5328000</v>
      </c>
      <c r="T57" s="67"/>
      <c r="U57" s="67"/>
      <c r="V57" s="51"/>
      <c r="W57" s="51"/>
      <c r="Y57" s="32"/>
      <c r="Z57" s="50"/>
      <c r="AA57" s="50"/>
      <c r="AB57" s="50"/>
    </row>
    <row r="58" spans="2:28" s="26" customFormat="1" ht="12" customHeight="1">
      <c r="B58" s="28" t="s">
        <v>106</v>
      </c>
      <c r="C58" s="29"/>
      <c r="D58" s="29"/>
      <c r="E58" s="29"/>
      <c r="F58" s="29"/>
      <c r="G58" s="30" t="s">
        <v>93</v>
      </c>
      <c r="H58" s="31">
        <v>1</v>
      </c>
      <c r="I58" s="31"/>
      <c r="J58" s="31">
        <v>1</v>
      </c>
      <c r="K58" s="63">
        <v>1</v>
      </c>
      <c r="L58" s="64"/>
      <c r="M58" s="65"/>
      <c r="N58" s="66"/>
      <c r="O58" s="66"/>
      <c r="P58" s="57">
        <v>12000000</v>
      </c>
      <c r="Q58" s="57"/>
      <c r="R58" s="57"/>
      <c r="S58" s="67"/>
      <c r="T58" s="67"/>
      <c r="U58" s="67"/>
      <c r="V58" s="51"/>
      <c r="W58" s="51"/>
      <c r="Y58" s="32"/>
      <c r="Z58" s="50"/>
      <c r="AA58" s="50"/>
      <c r="AB58" s="50"/>
    </row>
    <row r="59" spans="2:28" s="26" customFormat="1" ht="12" customHeight="1">
      <c r="B59" s="28"/>
      <c r="C59" s="29" t="s">
        <v>107</v>
      </c>
      <c r="D59" s="29"/>
      <c r="E59" s="29"/>
      <c r="F59" s="29"/>
      <c r="G59" s="30" t="s">
        <v>93</v>
      </c>
      <c r="H59" s="31">
        <v>1</v>
      </c>
      <c r="I59" s="31"/>
      <c r="J59" s="31">
        <v>1</v>
      </c>
      <c r="K59" s="63">
        <v>1</v>
      </c>
      <c r="L59" s="64"/>
      <c r="M59" s="65">
        <v>44.4</v>
      </c>
      <c r="N59" s="66"/>
      <c r="O59" s="66"/>
      <c r="P59" s="57">
        <v>12000000</v>
      </c>
      <c r="Q59" s="57"/>
      <c r="R59" s="57"/>
      <c r="S59" s="67">
        <f>ROUNDDOWN(M59/100*P59,0)</f>
        <v>5328000</v>
      </c>
      <c r="T59" s="67"/>
      <c r="U59" s="67"/>
      <c r="V59" s="51"/>
      <c r="W59" s="51"/>
      <c r="Y59" s="32"/>
      <c r="Z59" s="50"/>
      <c r="AA59" s="50"/>
      <c r="AB59" s="50"/>
    </row>
    <row r="60" spans="2:28" s="26" customFormat="1" ht="12" customHeight="1">
      <c r="B60" s="28" t="s">
        <v>108</v>
      </c>
      <c r="C60" s="29"/>
      <c r="D60" s="29"/>
      <c r="E60" s="29"/>
      <c r="F60" s="29"/>
      <c r="G60" s="30"/>
      <c r="H60" s="31"/>
      <c r="I60" s="31"/>
      <c r="J60" s="31"/>
      <c r="K60" s="63"/>
      <c r="L60" s="64"/>
      <c r="M60" s="56"/>
      <c r="N60" s="57"/>
      <c r="O60" s="57"/>
      <c r="P60" s="57">
        <f>SUM(P47,P48,P56,P58)</f>
        <v>112094055</v>
      </c>
      <c r="Q60" s="57"/>
      <c r="R60" s="57"/>
      <c r="S60" s="67">
        <f>ROUNDDOWN(SUM(S47,S51,S54,S55,S57,S59),-4)</f>
        <v>50020000</v>
      </c>
      <c r="T60" s="67"/>
      <c r="U60" s="67"/>
      <c r="V60" s="79">
        <f>SUM(S47,S51,S54,S55,S57,S59)-S60</f>
        <v>5634</v>
      </c>
      <c r="W60" s="79"/>
      <c r="X60" s="35"/>
      <c r="Y60" s="32"/>
      <c r="Z60" s="50"/>
      <c r="AA60" s="50"/>
      <c r="AB60" s="50"/>
    </row>
    <row r="61" spans="2:23" s="26" customFormat="1" ht="12" customHeight="1" thickBot="1">
      <c r="B61" s="36"/>
      <c r="C61" s="37"/>
      <c r="D61" s="37"/>
      <c r="E61" s="37"/>
      <c r="F61" s="37"/>
      <c r="G61" s="37"/>
      <c r="H61" s="38"/>
      <c r="I61" s="38"/>
      <c r="J61" s="38"/>
      <c r="K61" s="82"/>
      <c r="L61" s="83"/>
      <c r="M61" s="81"/>
      <c r="N61" s="63"/>
      <c r="O61" s="63"/>
      <c r="P61" s="63"/>
      <c r="Q61" s="63"/>
      <c r="R61" s="63"/>
      <c r="S61" s="63"/>
      <c r="T61" s="63"/>
      <c r="U61" s="63"/>
      <c r="V61" s="73"/>
      <c r="W61" s="73"/>
    </row>
    <row r="62" ht="7.5" customHeight="1"/>
    <row r="63" spans="2:3" ht="12.75">
      <c r="B63" s="4" t="s">
        <v>19</v>
      </c>
      <c r="C63" s="1" t="s">
        <v>21</v>
      </c>
    </row>
    <row r="64" ht="12.75">
      <c r="C64" s="1" t="s">
        <v>22</v>
      </c>
    </row>
    <row r="65" ht="12.75">
      <c r="C65" s="1" t="s">
        <v>29</v>
      </c>
    </row>
    <row r="66" ht="12.75">
      <c r="C66" s="1" t="s">
        <v>109</v>
      </c>
    </row>
    <row r="67" ht="12.75">
      <c r="C67" s="1" t="s">
        <v>110</v>
      </c>
    </row>
    <row r="68" ht="12.75">
      <c r="C68" s="1" t="s">
        <v>111</v>
      </c>
    </row>
    <row r="69" ht="12.75">
      <c r="C69" s="1" t="s">
        <v>112</v>
      </c>
    </row>
    <row r="70" ht="12.75">
      <c r="C70" s="10" t="s">
        <v>25</v>
      </c>
    </row>
    <row r="71" spans="3:23" ht="12.75">
      <c r="C71" s="11" t="s">
        <v>26</v>
      </c>
      <c r="W71" s="18" t="s">
        <v>20</v>
      </c>
    </row>
  </sheetData>
  <sheetProtection/>
  <mergeCells count="333">
    <mergeCell ref="V53:W53"/>
    <mergeCell ref="V54:W54"/>
    <mergeCell ref="V49:W49"/>
    <mergeCell ref="V50:W50"/>
    <mergeCell ref="V51:W51"/>
    <mergeCell ref="V52:W52"/>
    <mergeCell ref="P49:R49"/>
    <mergeCell ref="P50:R50"/>
    <mergeCell ref="S49:U49"/>
    <mergeCell ref="S50:U50"/>
    <mergeCell ref="S51:U51"/>
    <mergeCell ref="S52:U52"/>
    <mergeCell ref="P51:R51"/>
    <mergeCell ref="P52:R52"/>
    <mergeCell ref="K53:L53"/>
    <mergeCell ref="K54:L54"/>
    <mergeCell ref="M53:O53"/>
    <mergeCell ref="M54:O54"/>
    <mergeCell ref="S53:U53"/>
    <mergeCell ref="S54:U54"/>
    <mergeCell ref="K49:L49"/>
    <mergeCell ref="K50:L50"/>
    <mergeCell ref="K51:L51"/>
    <mergeCell ref="K52:L52"/>
    <mergeCell ref="P53:R53"/>
    <mergeCell ref="P54:R54"/>
    <mergeCell ref="M49:O49"/>
    <mergeCell ref="M50:O50"/>
    <mergeCell ref="M51:O51"/>
    <mergeCell ref="M52:O52"/>
    <mergeCell ref="V7:W8"/>
    <mergeCell ref="G7:G8"/>
    <mergeCell ref="F7:F8"/>
    <mergeCell ref="E7:E8"/>
    <mergeCell ref="J7:J8"/>
    <mergeCell ref="I7:I8"/>
    <mergeCell ref="H7:H8"/>
    <mergeCell ref="O3:O6"/>
    <mergeCell ref="P3:S6"/>
    <mergeCell ref="B7:B8"/>
    <mergeCell ref="K8:L8"/>
    <mergeCell ref="M8:O8"/>
    <mergeCell ref="K7:O7"/>
    <mergeCell ref="C7:C8"/>
    <mergeCell ref="P7:R8"/>
    <mergeCell ref="S7:U8"/>
    <mergeCell ref="D7:D8"/>
    <mergeCell ref="T3:T6"/>
    <mergeCell ref="U3:W6"/>
    <mergeCell ref="C3:F3"/>
    <mergeCell ref="K9:L9"/>
    <mergeCell ref="M9:O9"/>
    <mergeCell ref="P9:R9"/>
    <mergeCell ref="S9:U9"/>
    <mergeCell ref="V9:W9"/>
    <mergeCell ref="K3:K6"/>
    <mergeCell ref="L3:N6"/>
    <mergeCell ref="V10:W10"/>
    <mergeCell ref="K11:L11"/>
    <mergeCell ref="M11:O11"/>
    <mergeCell ref="P11:R11"/>
    <mergeCell ref="S11:U11"/>
    <mergeCell ref="V11:W11"/>
    <mergeCell ref="K10:L10"/>
    <mergeCell ref="M10:O10"/>
    <mergeCell ref="P10:R10"/>
    <mergeCell ref="S10:U10"/>
    <mergeCell ref="V12:W12"/>
    <mergeCell ref="K13:L13"/>
    <mergeCell ref="M13:O13"/>
    <mergeCell ref="P13:R13"/>
    <mergeCell ref="S13:U13"/>
    <mergeCell ref="V13:W13"/>
    <mergeCell ref="K12:L12"/>
    <mergeCell ref="M12:O12"/>
    <mergeCell ref="P12:R12"/>
    <mergeCell ref="S12:U12"/>
    <mergeCell ref="V14:W14"/>
    <mergeCell ref="K15:L15"/>
    <mergeCell ref="M15:O15"/>
    <mergeCell ref="P15:R15"/>
    <mergeCell ref="S15:U15"/>
    <mergeCell ref="V15:W15"/>
    <mergeCell ref="K14:L14"/>
    <mergeCell ref="M14:O14"/>
    <mergeCell ref="P14:R14"/>
    <mergeCell ref="S14:U14"/>
    <mergeCell ref="V16:W16"/>
    <mergeCell ref="K17:L17"/>
    <mergeCell ref="M17:O17"/>
    <mergeCell ref="P17:R17"/>
    <mergeCell ref="S17:U17"/>
    <mergeCell ref="V17:W17"/>
    <mergeCell ref="K16:L16"/>
    <mergeCell ref="M16:O16"/>
    <mergeCell ref="P16:R16"/>
    <mergeCell ref="S16:U16"/>
    <mergeCell ref="V18:W18"/>
    <mergeCell ref="K19:L19"/>
    <mergeCell ref="M19:O19"/>
    <mergeCell ref="S19:U19"/>
    <mergeCell ref="V19:W19"/>
    <mergeCell ref="K18:L18"/>
    <mergeCell ref="M18:O18"/>
    <mergeCell ref="S18:U18"/>
    <mergeCell ref="P18:R18"/>
    <mergeCell ref="P19:R19"/>
    <mergeCell ref="V20:W20"/>
    <mergeCell ref="K21:L21"/>
    <mergeCell ref="M21:O21"/>
    <mergeCell ref="S21:U21"/>
    <mergeCell ref="V21:W21"/>
    <mergeCell ref="K20:L20"/>
    <mergeCell ref="M20:O20"/>
    <mergeCell ref="S20:U20"/>
    <mergeCell ref="P20:R20"/>
    <mergeCell ref="P21:R21"/>
    <mergeCell ref="K23:L23"/>
    <mergeCell ref="M23:O23"/>
    <mergeCell ref="S23:U23"/>
    <mergeCell ref="V23:W23"/>
    <mergeCell ref="K22:L22"/>
    <mergeCell ref="M22:O22"/>
    <mergeCell ref="S22:U22"/>
    <mergeCell ref="P22:R22"/>
    <mergeCell ref="P23:R23"/>
    <mergeCell ref="K24:L24"/>
    <mergeCell ref="M24:O24"/>
    <mergeCell ref="S24:U24"/>
    <mergeCell ref="V26:W26"/>
    <mergeCell ref="K25:L25"/>
    <mergeCell ref="M25:O25"/>
    <mergeCell ref="S25:U25"/>
    <mergeCell ref="V25:W25"/>
    <mergeCell ref="K26:L26"/>
    <mergeCell ref="P25:R25"/>
    <mergeCell ref="V35:W35"/>
    <mergeCell ref="S26:U26"/>
    <mergeCell ref="V24:W24"/>
    <mergeCell ref="V32:W32"/>
    <mergeCell ref="V33:W33"/>
    <mergeCell ref="V34:W34"/>
    <mergeCell ref="S31:U31"/>
    <mergeCell ref="S33:U33"/>
    <mergeCell ref="S34:U34"/>
    <mergeCell ref="K34:L34"/>
    <mergeCell ref="M34:O34"/>
    <mergeCell ref="P33:R33"/>
    <mergeCell ref="P34:R34"/>
    <mergeCell ref="K35:L35"/>
    <mergeCell ref="P46:R46"/>
    <mergeCell ref="S35:U35"/>
    <mergeCell ref="P30:R30"/>
    <mergeCell ref="K27:L27"/>
    <mergeCell ref="M27:O27"/>
    <mergeCell ref="S27:U27"/>
    <mergeCell ref="S30:U30"/>
    <mergeCell ref="K33:L33"/>
    <mergeCell ref="M33:O33"/>
    <mergeCell ref="P35:R35"/>
    <mergeCell ref="P32:R32"/>
    <mergeCell ref="S29:U29"/>
    <mergeCell ref="S61:U61"/>
    <mergeCell ref="V61:W61"/>
    <mergeCell ref="K32:L32"/>
    <mergeCell ref="M32:O32"/>
    <mergeCell ref="S32:U32"/>
    <mergeCell ref="K61:L61"/>
    <mergeCell ref="M61:O61"/>
    <mergeCell ref="P61:R61"/>
    <mergeCell ref="M35:O35"/>
    <mergeCell ref="P29:R29"/>
    <mergeCell ref="P31:R31"/>
    <mergeCell ref="M30:O30"/>
    <mergeCell ref="K30:L30"/>
    <mergeCell ref="V29:W29"/>
    <mergeCell ref="K28:L28"/>
    <mergeCell ref="M28:O28"/>
    <mergeCell ref="S28:U28"/>
    <mergeCell ref="K29:L29"/>
    <mergeCell ref="M29:O29"/>
    <mergeCell ref="K60:L60"/>
    <mergeCell ref="M60:O60"/>
    <mergeCell ref="P60:R60"/>
    <mergeCell ref="S60:U60"/>
    <mergeCell ref="V60:W60"/>
    <mergeCell ref="K59:L59"/>
    <mergeCell ref="M59:O59"/>
    <mergeCell ref="P59:R59"/>
    <mergeCell ref="S57:U57"/>
    <mergeCell ref="K56:L56"/>
    <mergeCell ref="M56:O56"/>
    <mergeCell ref="P56:R56"/>
    <mergeCell ref="S56:U56"/>
    <mergeCell ref="P24:R24"/>
    <mergeCell ref="M26:O26"/>
    <mergeCell ref="K31:L31"/>
    <mergeCell ref="M31:O31"/>
    <mergeCell ref="P26:R26"/>
    <mergeCell ref="K58:L58"/>
    <mergeCell ref="M58:O58"/>
    <mergeCell ref="P58:R58"/>
    <mergeCell ref="S58:U58"/>
    <mergeCell ref="V58:W58"/>
    <mergeCell ref="S59:U59"/>
    <mergeCell ref="V59:W59"/>
    <mergeCell ref="K36:L36"/>
    <mergeCell ref="M36:O36"/>
    <mergeCell ref="S36:U36"/>
    <mergeCell ref="P36:R36"/>
    <mergeCell ref="P37:R37"/>
    <mergeCell ref="V57:W57"/>
    <mergeCell ref="V56:W56"/>
    <mergeCell ref="K57:L57"/>
    <mergeCell ref="M57:O57"/>
    <mergeCell ref="P57:R57"/>
    <mergeCell ref="K38:L38"/>
    <mergeCell ref="M38:O38"/>
    <mergeCell ref="S38:U38"/>
    <mergeCell ref="P38:R38"/>
    <mergeCell ref="P39:R39"/>
    <mergeCell ref="V36:W36"/>
    <mergeCell ref="K37:L37"/>
    <mergeCell ref="M37:O37"/>
    <mergeCell ref="S37:U37"/>
    <mergeCell ref="V37:W37"/>
    <mergeCell ref="K40:L40"/>
    <mergeCell ref="M40:O40"/>
    <mergeCell ref="S40:U40"/>
    <mergeCell ref="P40:R40"/>
    <mergeCell ref="P41:R41"/>
    <mergeCell ref="V38:W38"/>
    <mergeCell ref="K39:L39"/>
    <mergeCell ref="M39:O39"/>
    <mergeCell ref="S39:U39"/>
    <mergeCell ref="V39:W39"/>
    <mergeCell ref="K42:L42"/>
    <mergeCell ref="M42:O42"/>
    <mergeCell ref="S42:U42"/>
    <mergeCell ref="P42:R42"/>
    <mergeCell ref="P43:R43"/>
    <mergeCell ref="V40:W40"/>
    <mergeCell ref="K41:L41"/>
    <mergeCell ref="M41:O41"/>
    <mergeCell ref="S41:U41"/>
    <mergeCell ref="V41:W41"/>
    <mergeCell ref="K44:L44"/>
    <mergeCell ref="M44:O44"/>
    <mergeCell ref="S44:U44"/>
    <mergeCell ref="P44:R44"/>
    <mergeCell ref="P45:R45"/>
    <mergeCell ref="V42:W42"/>
    <mergeCell ref="K43:L43"/>
    <mergeCell ref="M43:O43"/>
    <mergeCell ref="S43:U43"/>
    <mergeCell ref="V43:W43"/>
    <mergeCell ref="V48:W48"/>
    <mergeCell ref="K46:L46"/>
    <mergeCell ref="M46:O46"/>
    <mergeCell ref="S46:U46"/>
    <mergeCell ref="K47:L47"/>
    <mergeCell ref="V44:W44"/>
    <mergeCell ref="K45:L45"/>
    <mergeCell ref="M45:O45"/>
    <mergeCell ref="S45:U45"/>
    <mergeCell ref="V45:W45"/>
    <mergeCell ref="V55:W55"/>
    <mergeCell ref="K55:L55"/>
    <mergeCell ref="M55:O55"/>
    <mergeCell ref="P55:R55"/>
    <mergeCell ref="S55:U55"/>
    <mergeCell ref="V46:W46"/>
    <mergeCell ref="K48:L48"/>
    <mergeCell ref="M48:O48"/>
    <mergeCell ref="P48:R48"/>
    <mergeCell ref="S48:U48"/>
    <mergeCell ref="Z9:AB9"/>
    <mergeCell ref="Z10:AB10"/>
    <mergeCell ref="Z11:AB11"/>
    <mergeCell ref="Z12:AB12"/>
    <mergeCell ref="M47:O47"/>
    <mergeCell ref="P47:R47"/>
    <mergeCell ref="S47:U47"/>
    <mergeCell ref="V47:W47"/>
    <mergeCell ref="P27:R27"/>
    <mergeCell ref="P28:R28"/>
    <mergeCell ref="V30:W30"/>
    <mergeCell ref="V31:W31"/>
    <mergeCell ref="V28:W28"/>
    <mergeCell ref="Z15:AB15"/>
    <mergeCell ref="Z16:AB16"/>
    <mergeCell ref="Z17:AB17"/>
    <mergeCell ref="Z18:AB18"/>
    <mergeCell ref="Z19:AB19"/>
    <mergeCell ref="V27:W27"/>
    <mergeCell ref="V22:W22"/>
    <mergeCell ref="Z20:AB20"/>
    <mergeCell ref="Z21:AB21"/>
    <mergeCell ref="Z22:AB22"/>
    <mergeCell ref="Z23:AB23"/>
    <mergeCell ref="Z13:AB13"/>
    <mergeCell ref="Z14:AB14"/>
    <mergeCell ref="Z28:AB28"/>
    <mergeCell ref="Z29:AB29"/>
    <mergeCell ref="Z30:AB30"/>
    <mergeCell ref="Z31:AB31"/>
    <mergeCell ref="Z24:AB24"/>
    <mergeCell ref="Z25:AB25"/>
    <mergeCell ref="Z26:AB26"/>
    <mergeCell ref="Z27:AB27"/>
    <mergeCell ref="Z36:AB36"/>
    <mergeCell ref="Z37:AB37"/>
    <mergeCell ref="Z38:AB38"/>
    <mergeCell ref="Z39:AB39"/>
    <mergeCell ref="Z32:AB32"/>
    <mergeCell ref="Z33:AB33"/>
    <mergeCell ref="Z34:AB34"/>
    <mergeCell ref="Z35:AB35"/>
    <mergeCell ref="Z44:AB44"/>
    <mergeCell ref="Z45:AB45"/>
    <mergeCell ref="Z46:AB46"/>
    <mergeCell ref="Z47:AB47"/>
    <mergeCell ref="Z40:AB40"/>
    <mergeCell ref="Z41:AB41"/>
    <mergeCell ref="Z42:AB42"/>
    <mergeCell ref="Z43:AB43"/>
    <mergeCell ref="Z58:AB58"/>
    <mergeCell ref="Z59:AB59"/>
    <mergeCell ref="Z60:AB60"/>
    <mergeCell ref="Z48:AB48"/>
    <mergeCell ref="Z55:AB55"/>
    <mergeCell ref="Z56:AB56"/>
    <mergeCell ref="Z57:AB57"/>
  </mergeCells>
  <printOptions/>
  <pageMargins left="0.41" right="0.19" top="0.31" bottom="0.31" header="0.22" footer="0.2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東北地方整備局</dc:creator>
  <cp:keywords/>
  <dc:description/>
  <cp:lastModifiedBy>setup</cp:lastModifiedBy>
  <cp:lastPrinted>2008-07-09T06:01:10Z</cp:lastPrinted>
  <dcterms:created xsi:type="dcterms:W3CDTF">2007-07-25T07:20:32Z</dcterms:created>
  <dcterms:modified xsi:type="dcterms:W3CDTF">2019-04-05T00:34:04Z</dcterms:modified>
  <cp:category/>
  <cp:version/>
  <cp:contentType/>
  <cp:contentStatus/>
</cp:coreProperties>
</file>