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7.48\医療政策課\04 地域医療第一班\03 周産期医療\13　新基金（地域医療介護総合確保事業）\8　産科・新生児科救急勤務医支援事業\R5\03 交付決定\報告関係様式・記入例\"/>
    </mc:Choice>
  </mc:AlternateContent>
  <bookViews>
    <workbookView xWindow="0" yWindow="0" windowWidth="20490" windowHeight="6780" activeTab="1"/>
  </bookViews>
  <sheets>
    <sheet name="要領様式第2号-ア　事業報告書" sheetId="8" r:id="rId1"/>
    <sheet name="要領様式第2号ｰイ　実績額明細書" sheetId="13" r:id="rId2"/>
  </sheets>
  <definedNames>
    <definedName name="_xlnm.Print_Area" localSheetId="0">'要領様式第2号-ア　事業報告書'!$A$1:$G$28</definedName>
    <definedName name="_xlnm.Print_Area" localSheetId="1">'要領様式第2号ｰイ　実績額明細書'!$A$1:$M$58</definedName>
  </definedNames>
  <calcPr calcId="162913"/>
</workbook>
</file>

<file path=xl/calcChain.xml><?xml version="1.0" encoding="utf-8"?>
<calcChain xmlns="http://schemas.openxmlformats.org/spreadsheetml/2006/main">
  <c r="O7" i="13" l="1"/>
  <c r="T56" i="13"/>
  <c r="S56" i="13"/>
  <c r="R56" i="13"/>
  <c r="Q56" i="13"/>
  <c r="P56" i="13"/>
  <c r="O56" i="13"/>
  <c r="T55" i="13"/>
  <c r="S55" i="13"/>
  <c r="R55" i="13"/>
  <c r="Q55" i="13"/>
  <c r="P55" i="13"/>
  <c r="O55" i="13"/>
  <c r="T54" i="13"/>
  <c r="S54" i="13"/>
  <c r="R54" i="13"/>
  <c r="Q54" i="13"/>
  <c r="P54" i="13"/>
  <c r="O54" i="13"/>
  <c r="N54" i="13" s="1"/>
  <c r="T53" i="13"/>
  <c r="S53" i="13"/>
  <c r="R53" i="13"/>
  <c r="Q53" i="13"/>
  <c r="P53" i="13"/>
  <c r="O53" i="13"/>
  <c r="T52" i="13"/>
  <c r="S52" i="13"/>
  <c r="R52" i="13"/>
  <c r="Q52" i="13"/>
  <c r="P52" i="13"/>
  <c r="O52" i="13"/>
  <c r="T51" i="13"/>
  <c r="S51" i="13"/>
  <c r="R51" i="13"/>
  <c r="Q51" i="13"/>
  <c r="P51" i="13"/>
  <c r="O51" i="13"/>
  <c r="T50" i="13"/>
  <c r="S50" i="13"/>
  <c r="R50" i="13"/>
  <c r="Q50" i="13"/>
  <c r="P50" i="13"/>
  <c r="O50" i="13"/>
  <c r="T49" i="13"/>
  <c r="S49" i="13"/>
  <c r="R49" i="13"/>
  <c r="Q49" i="13"/>
  <c r="P49" i="13"/>
  <c r="O49" i="13"/>
  <c r="T48" i="13"/>
  <c r="S48" i="13"/>
  <c r="R48" i="13"/>
  <c r="Q48" i="13"/>
  <c r="P48" i="13"/>
  <c r="N48" i="13" s="1"/>
  <c r="D48" i="13" s="1"/>
  <c r="O48" i="13"/>
  <c r="T47" i="13"/>
  <c r="S47" i="13"/>
  <c r="R47" i="13"/>
  <c r="Q47" i="13"/>
  <c r="P47" i="13"/>
  <c r="O47" i="13"/>
  <c r="T46" i="13"/>
  <c r="S46" i="13"/>
  <c r="R46" i="13"/>
  <c r="Q46" i="13"/>
  <c r="P46" i="13"/>
  <c r="O46" i="13"/>
  <c r="T45" i="13"/>
  <c r="S45" i="13"/>
  <c r="R45" i="13"/>
  <c r="Q45" i="13"/>
  <c r="P45" i="13"/>
  <c r="O45" i="13"/>
  <c r="T44" i="13"/>
  <c r="S44" i="13"/>
  <c r="R44" i="13"/>
  <c r="Q44" i="13"/>
  <c r="P44" i="13"/>
  <c r="N44" i="13" s="1"/>
  <c r="D44" i="13" s="1"/>
  <c r="O44" i="13"/>
  <c r="T43" i="13"/>
  <c r="S43" i="13"/>
  <c r="R43" i="13"/>
  <c r="Q43" i="13"/>
  <c r="P43" i="13"/>
  <c r="O43" i="13"/>
  <c r="T42" i="13"/>
  <c r="S42" i="13"/>
  <c r="R42" i="13"/>
  <c r="Q42" i="13"/>
  <c r="P42" i="13"/>
  <c r="N42" i="13" s="1"/>
  <c r="O42" i="13"/>
  <c r="T41" i="13"/>
  <c r="S41" i="13"/>
  <c r="R41" i="13"/>
  <c r="Q41" i="13"/>
  <c r="P41" i="13"/>
  <c r="O41" i="13"/>
  <c r="T40" i="13"/>
  <c r="S40" i="13"/>
  <c r="R40" i="13"/>
  <c r="Q40" i="13"/>
  <c r="P40" i="13"/>
  <c r="O40" i="13"/>
  <c r="T39" i="13"/>
  <c r="S39" i="13"/>
  <c r="R39" i="13"/>
  <c r="Q39" i="13"/>
  <c r="P39" i="13"/>
  <c r="O39" i="13"/>
  <c r="T38" i="13"/>
  <c r="S38" i="13"/>
  <c r="R38" i="13"/>
  <c r="Q38" i="13"/>
  <c r="P38" i="13"/>
  <c r="O38" i="13"/>
  <c r="T37" i="13"/>
  <c r="S37" i="13"/>
  <c r="R37" i="13"/>
  <c r="Q37" i="13"/>
  <c r="P37" i="13"/>
  <c r="O37" i="13"/>
  <c r="T36" i="13"/>
  <c r="S36" i="13"/>
  <c r="R36" i="13"/>
  <c r="Q36" i="13"/>
  <c r="P36" i="13"/>
  <c r="O36" i="13"/>
  <c r="T35" i="13"/>
  <c r="S35" i="13"/>
  <c r="R35" i="13"/>
  <c r="Q35" i="13"/>
  <c r="P35" i="13"/>
  <c r="O35" i="13"/>
  <c r="T34" i="13"/>
  <c r="S34" i="13"/>
  <c r="R34" i="13"/>
  <c r="Q34" i="13"/>
  <c r="P34" i="13"/>
  <c r="N34" i="13" s="1"/>
  <c r="O34" i="13"/>
  <c r="T33" i="13"/>
  <c r="S33" i="13"/>
  <c r="R33" i="13"/>
  <c r="Q33" i="13"/>
  <c r="P33" i="13"/>
  <c r="O33" i="13"/>
  <c r="T32" i="13"/>
  <c r="S32" i="13"/>
  <c r="R32" i="13"/>
  <c r="Q32" i="13"/>
  <c r="P32" i="13"/>
  <c r="O32" i="13"/>
  <c r="T31" i="13"/>
  <c r="S31" i="13"/>
  <c r="R31" i="13"/>
  <c r="Q31" i="13"/>
  <c r="P31" i="13"/>
  <c r="O31" i="13"/>
  <c r="T30" i="13"/>
  <c r="S30" i="13"/>
  <c r="R30" i="13"/>
  <c r="Q30" i="13"/>
  <c r="P30" i="13"/>
  <c r="O30" i="13"/>
  <c r="T29" i="13"/>
  <c r="S29" i="13"/>
  <c r="R29" i="13"/>
  <c r="Q29" i="13"/>
  <c r="P29" i="13"/>
  <c r="O29" i="13"/>
  <c r="T28" i="13"/>
  <c r="S28" i="13"/>
  <c r="R28" i="13"/>
  <c r="Q28" i="13"/>
  <c r="P28" i="13"/>
  <c r="O28" i="13"/>
  <c r="T27" i="13"/>
  <c r="S27" i="13"/>
  <c r="R27" i="13"/>
  <c r="Q27" i="13"/>
  <c r="P27" i="13"/>
  <c r="O27" i="13"/>
  <c r="T26" i="13"/>
  <c r="S26" i="13"/>
  <c r="R26" i="13"/>
  <c r="Q26" i="13"/>
  <c r="P26" i="13"/>
  <c r="O26" i="13"/>
  <c r="T25" i="13"/>
  <c r="S25" i="13"/>
  <c r="R25" i="13"/>
  <c r="Q25" i="13"/>
  <c r="P25" i="13"/>
  <c r="O25" i="13"/>
  <c r="N25" i="13" s="1"/>
  <c r="T24" i="13"/>
  <c r="S24" i="13"/>
  <c r="R24" i="13"/>
  <c r="Q24" i="13"/>
  <c r="P24" i="13"/>
  <c r="O24" i="13"/>
  <c r="T23" i="13"/>
  <c r="S23" i="13"/>
  <c r="R23" i="13"/>
  <c r="Q23" i="13"/>
  <c r="P23" i="13"/>
  <c r="O23" i="13"/>
  <c r="N23" i="13" s="1"/>
  <c r="D23" i="13" s="1"/>
  <c r="T22" i="13"/>
  <c r="S22" i="13"/>
  <c r="R22" i="13"/>
  <c r="Q22" i="13"/>
  <c r="P22" i="13"/>
  <c r="O22" i="13"/>
  <c r="T21" i="13"/>
  <c r="S21" i="13"/>
  <c r="R21" i="13"/>
  <c r="Q21" i="13"/>
  <c r="P21" i="13"/>
  <c r="O21" i="13"/>
  <c r="T20" i="13"/>
  <c r="S20" i="13"/>
  <c r="R20" i="13"/>
  <c r="Q20" i="13"/>
  <c r="P20" i="13"/>
  <c r="O20" i="13"/>
  <c r="T19" i="13"/>
  <c r="S19" i="13"/>
  <c r="R19" i="13"/>
  <c r="Q19" i="13"/>
  <c r="P19" i="13"/>
  <c r="O19" i="13"/>
  <c r="T18" i="13"/>
  <c r="S18" i="13"/>
  <c r="R18" i="13"/>
  <c r="Q18" i="13"/>
  <c r="P18" i="13"/>
  <c r="O18" i="13"/>
  <c r="T17" i="13"/>
  <c r="S17" i="13"/>
  <c r="R17" i="13"/>
  <c r="Q17" i="13"/>
  <c r="P17" i="13"/>
  <c r="O17" i="13"/>
  <c r="T16" i="13"/>
  <c r="S16" i="13"/>
  <c r="R16" i="13"/>
  <c r="Q16" i="13"/>
  <c r="P16" i="13"/>
  <c r="O16" i="13"/>
  <c r="T15" i="13"/>
  <c r="S15" i="13"/>
  <c r="R15" i="13"/>
  <c r="Q15" i="13"/>
  <c r="P15" i="13"/>
  <c r="O15" i="13"/>
  <c r="T14" i="13"/>
  <c r="S14" i="13"/>
  <c r="R14" i="13"/>
  <c r="Q14" i="13"/>
  <c r="P14" i="13"/>
  <c r="O14" i="13"/>
  <c r="T13" i="13"/>
  <c r="S13" i="13"/>
  <c r="R13" i="13"/>
  <c r="Q13" i="13"/>
  <c r="P13" i="13"/>
  <c r="O13" i="13"/>
  <c r="T12" i="13"/>
  <c r="S12" i="13"/>
  <c r="R12" i="13"/>
  <c r="Q12" i="13"/>
  <c r="P12" i="13"/>
  <c r="O12" i="13"/>
  <c r="T11" i="13"/>
  <c r="S11" i="13"/>
  <c r="R11" i="13"/>
  <c r="Q11" i="13"/>
  <c r="P11" i="13"/>
  <c r="O11" i="13"/>
  <c r="T10" i="13"/>
  <c r="S10" i="13"/>
  <c r="R10" i="13"/>
  <c r="Q10" i="13"/>
  <c r="P10" i="13"/>
  <c r="O10" i="13"/>
  <c r="T9" i="13"/>
  <c r="S9" i="13"/>
  <c r="R9" i="13"/>
  <c r="Q9" i="13"/>
  <c r="P9" i="13"/>
  <c r="O9" i="13"/>
  <c r="T8" i="13"/>
  <c r="S8" i="13"/>
  <c r="R8" i="13"/>
  <c r="Q8" i="13"/>
  <c r="P8" i="13"/>
  <c r="O8" i="13"/>
  <c r="T7" i="13"/>
  <c r="S7" i="13"/>
  <c r="R7" i="13"/>
  <c r="Q7" i="13"/>
  <c r="P7" i="13"/>
  <c r="L57" i="13"/>
  <c r="K57" i="13"/>
  <c r="J57" i="13"/>
  <c r="I57" i="13"/>
  <c r="G57" i="13"/>
  <c r="F57" i="13"/>
  <c r="E57" i="13"/>
  <c r="C56" i="13"/>
  <c r="C55" i="13"/>
  <c r="C54" i="13"/>
  <c r="C53" i="13"/>
  <c r="C52" i="13"/>
  <c r="C51" i="13"/>
  <c r="C50" i="13"/>
  <c r="C49" i="13"/>
  <c r="C48" i="13"/>
  <c r="C47" i="13"/>
  <c r="C46" i="13"/>
  <c r="C45" i="13"/>
  <c r="C44" i="13"/>
  <c r="C43" i="13"/>
  <c r="C42" i="13"/>
  <c r="C41" i="13"/>
  <c r="C40" i="13"/>
  <c r="C39" i="13"/>
  <c r="C38" i="13"/>
  <c r="C37"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C11" i="13"/>
  <c r="C10" i="13"/>
  <c r="C9" i="13"/>
  <c r="C8" i="13"/>
  <c r="C7" i="13"/>
  <c r="D34" i="13" l="1"/>
  <c r="D38" i="13"/>
  <c r="D42" i="13"/>
  <c r="D54" i="13"/>
  <c r="N26" i="13"/>
  <c r="D26" i="13" s="1"/>
  <c r="N28" i="13"/>
  <c r="D28" i="13" s="1"/>
  <c r="N38" i="13"/>
  <c r="N50" i="13"/>
  <c r="D50" i="13" s="1"/>
  <c r="N7" i="13"/>
  <c r="D7" i="13" s="1"/>
  <c r="N14" i="13"/>
  <c r="D14" i="13" s="1"/>
  <c r="N18" i="13"/>
  <c r="D18" i="13" s="1"/>
  <c r="N39" i="13"/>
  <c r="D39" i="13" s="1"/>
  <c r="N41" i="13"/>
  <c r="N22" i="13"/>
  <c r="D22" i="13" s="1"/>
  <c r="N30" i="13"/>
  <c r="D30" i="13" s="1"/>
  <c r="D25" i="13"/>
  <c r="D41" i="13"/>
  <c r="C57" i="13"/>
  <c r="N27" i="13"/>
  <c r="D27" i="13" s="1"/>
  <c r="N29" i="13"/>
  <c r="D29" i="13" s="1"/>
  <c r="N32" i="13"/>
  <c r="D32" i="13" s="1"/>
  <c r="N43" i="13"/>
  <c r="D43" i="13" s="1"/>
  <c r="N45" i="13"/>
  <c r="D45" i="13" s="1"/>
  <c r="N47" i="13"/>
  <c r="D47" i="13" s="1"/>
  <c r="N49" i="13"/>
  <c r="D49" i="13" s="1"/>
  <c r="N52" i="13"/>
  <c r="D52" i="13" s="1"/>
  <c r="N56" i="13"/>
  <c r="D56" i="13" s="1"/>
  <c r="N8" i="13"/>
  <c r="D8" i="13" s="1"/>
  <c r="N12" i="13"/>
  <c r="D12" i="13" s="1"/>
  <c r="N16" i="13"/>
  <c r="D16" i="13" s="1"/>
  <c r="N20" i="13"/>
  <c r="D20" i="13" s="1"/>
  <c r="N31" i="13"/>
  <c r="D31" i="13" s="1"/>
  <c r="N33" i="13"/>
  <c r="D33" i="13" s="1"/>
  <c r="N36" i="13"/>
  <c r="D36" i="13" s="1"/>
  <c r="N46" i="13"/>
  <c r="D46" i="13" s="1"/>
  <c r="N51" i="13"/>
  <c r="D51" i="13" s="1"/>
  <c r="N53" i="13"/>
  <c r="D53" i="13" s="1"/>
  <c r="N9" i="13"/>
  <c r="D9" i="13" s="1"/>
  <c r="N11" i="13"/>
  <c r="D11" i="13" s="1"/>
  <c r="N13" i="13"/>
  <c r="D13" i="13" s="1"/>
  <c r="N15" i="13"/>
  <c r="D15" i="13" s="1"/>
  <c r="N17" i="13"/>
  <c r="D17" i="13" s="1"/>
  <c r="N19" i="13"/>
  <c r="D19" i="13" s="1"/>
  <c r="N21" i="13"/>
  <c r="D21" i="13" s="1"/>
  <c r="N24" i="13"/>
  <c r="D24" i="13" s="1"/>
  <c r="N35" i="13"/>
  <c r="D35" i="13" s="1"/>
  <c r="N37" i="13"/>
  <c r="D37" i="13" s="1"/>
  <c r="N40" i="13"/>
  <c r="D40" i="13" s="1"/>
  <c r="N55" i="13"/>
  <c r="D55" i="13" s="1"/>
  <c r="N10" i="13"/>
  <c r="D10" i="13" s="1"/>
  <c r="D57" i="13" l="1"/>
</calcChain>
</file>

<file path=xl/sharedStrings.xml><?xml version="1.0" encoding="utf-8"?>
<sst xmlns="http://schemas.openxmlformats.org/spreadsheetml/2006/main" count="58" uniqueCount="44">
  <si>
    <t>対象者別支給内訳（円）</t>
    <rPh sb="0" eb="3">
      <t>タイショウシャ</t>
    </rPh>
    <rPh sb="3" eb="4">
      <t>ベツ</t>
    </rPh>
    <rPh sb="4" eb="6">
      <t>シキュウ</t>
    </rPh>
    <rPh sb="6" eb="8">
      <t>ウチワケ</t>
    </rPh>
    <rPh sb="9" eb="10">
      <t>エン</t>
    </rPh>
    <phoneticPr fontId="2"/>
  </si>
  <si>
    <t>合計</t>
    <rPh sb="0" eb="2">
      <t>ゴウケイ</t>
    </rPh>
    <phoneticPr fontId="2"/>
  </si>
  <si>
    <t>【注意事項】</t>
    <rPh sb="1" eb="3">
      <t>チュウイ</t>
    </rPh>
    <rPh sb="3" eb="5">
      <t>ジコウ</t>
    </rPh>
    <phoneticPr fontId="1"/>
  </si>
  <si>
    <t>区分</t>
    <rPh sb="0" eb="2">
      <t>クブン</t>
    </rPh>
    <phoneticPr fontId="1"/>
  </si>
  <si>
    <t>備考</t>
    <rPh sb="0" eb="2">
      <t>ビコウ</t>
    </rPh>
    <phoneticPr fontId="1"/>
  </si>
  <si>
    <t>単価（円）</t>
    <rPh sb="0" eb="2">
      <t>タンカ</t>
    </rPh>
    <rPh sb="3" eb="4">
      <t>エン</t>
    </rPh>
    <phoneticPr fontId="1"/>
  </si>
  <si>
    <t>件</t>
    <rPh sb="0" eb="1">
      <t>ケン</t>
    </rPh>
    <phoneticPr fontId="1"/>
  </si>
  <si>
    <t>円</t>
    <rPh sb="0" eb="1">
      <t>エン</t>
    </rPh>
    <phoneticPr fontId="1"/>
  </si>
  <si>
    <t>選定額</t>
    <rPh sb="0" eb="2">
      <t>センテイ</t>
    </rPh>
    <rPh sb="2" eb="3">
      <t>ガク</t>
    </rPh>
    <phoneticPr fontId="2"/>
  </si>
  <si>
    <t>年月日</t>
    <rPh sb="0" eb="1">
      <t>ネン</t>
    </rPh>
    <rPh sb="1" eb="3">
      <t>ガッピ</t>
    </rPh>
    <phoneticPr fontId="2"/>
  </si>
  <si>
    <t>No</t>
    <phoneticPr fontId="2"/>
  </si>
  <si>
    <t>要領様式第2号-ア</t>
    <rPh sb="0" eb="2">
      <t>ヨウリョウ</t>
    </rPh>
    <rPh sb="2" eb="4">
      <t>ヨウシキ</t>
    </rPh>
    <rPh sb="4" eb="5">
      <t>ダイ</t>
    </rPh>
    <rPh sb="6" eb="7">
      <t>ゴウ</t>
    </rPh>
    <phoneticPr fontId="1"/>
  </si>
  <si>
    <t>要領様式第2号-イ</t>
    <rPh sb="0" eb="2">
      <t>ヨウリョウ</t>
    </rPh>
    <rPh sb="2" eb="4">
      <t>ヨウシキ</t>
    </rPh>
    <rPh sb="4" eb="5">
      <t>ダイ</t>
    </rPh>
    <rPh sb="6" eb="7">
      <t>ゴウ</t>
    </rPh>
    <phoneticPr fontId="2"/>
  </si>
  <si>
    <t>診療科</t>
    <rPh sb="0" eb="3">
      <t>シンリョウカ</t>
    </rPh>
    <phoneticPr fontId="2"/>
  </si>
  <si>
    <t>医師の氏名</t>
    <rPh sb="0" eb="2">
      <t>イシ</t>
    </rPh>
    <rPh sb="3" eb="5">
      <t>シメイ</t>
    </rPh>
    <phoneticPr fontId="2"/>
  </si>
  <si>
    <t>救急手当実支給額</t>
    <rPh sb="0" eb="2">
      <t>キュウキュウ</t>
    </rPh>
    <rPh sb="2" eb="4">
      <t>テアテ</t>
    </rPh>
    <rPh sb="4" eb="5">
      <t>ジツ</t>
    </rPh>
    <rPh sb="5" eb="8">
      <t>シキュウガク</t>
    </rPh>
    <phoneticPr fontId="2"/>
  </si>
  <si>
    <t>診療科</t>
    <rPh sb="0" eb="3">
      <t>シンリョウカ</t>
    </rPh>
    <phoneticPr fontId="1"/>
  </si>
  <si>
    <t>　・手当が支給されない救急診療は件数に含めないこと。</t>
    <rPh sb="2" eb="4">
      <t>テアテ</t>
    </rPh>
    <rPh sb="5" eb="7">
      <t>シキュウ</t>
    </rPh>
    <rPh sb="11" eb="13">
      <t>キュウキュウ</t>
    </rPh>
    <rPh sb="13" eb="15">
      <t>シンリョウ</t>
    </rPh>
    <rPh sb="16" eb="18">
      <t>ケンスウ</t>
    </rPh>
    <rPh sb="19" eb="20">
      <t>フク</t>
    </rPh>
    <phoneticPr fontId="1"/>
  </si>
  <si>
    <t>　・１回の救急診療を複数の医療従事者で取り扱った場合でも１件と計上すること。</t>
    <rPh sb="3" eb="4">
      <t>カイ</t>
    </rPh>
    <rPh sb="5" eb="7">
      <t>キュウキュウ</t>
    </rPh>
    <rPh sb="7" eb="9">
      <t>シンリョウ</t>
    </rPh>
    <rPh sb="10" eb="12">
      <t>フクスウ</t>
    </rPh>
    <rPh sb="13" eb="15">
      <t>イリョウ</t>
    </rPh>
    <rPh sb="15" eb="18">
      <t>ジュウジシャ</t>
    </rPh>
    <rPh sb="19" eb="20">
      <t>ト</t>
    </rPh>
    <rPh sb="21" eb="22">
      <t>アツカ</t>
    </rPh>
    <rPh sb="24" eb="26">
      <t>バアイ</t>
    </rPh>
    <rPh sb="29" eb="30">
      <t>ケン</t>
    </rPh>
    <rPh sb="31" eb="33">
      <t>ケイジョウ</t>
    </rPh>
    <phoneticPr fontId="1"/>
  </si>
  <si>
    <t>２　手当単価</t>
    <rPh sb="2" eb="4">
      <t>テアテ</t>
    </rPh>
    <rPh sb="4" eb="6">
      <t>タンカ</t>
    </rPh>
    <phoneticPr fontId="1"/>
  </si>
  <si>
    <t>　・手当の支給対象とする者の診療科とその支給単価について記入すること。</t>
    <rPh sb="2" eb="4">
      <t>テアテ</t>
    </rPh>
    <rPh sb="5" eb="7">
      <t>シキュウ</t>
    </rPh>
    <rPh sb="7" eb="9">
      <t>タイショウ</t>
    </rPh>
    <rPh sb="12" eb="13">
      <t>モノ</t>
    </rPh>
    <rPh sb="14" eb="17">
      <t>シンリョウカ</t>
    </rPh>
    <rPh sb="20" eb="22">
      <t>シキュウ</t>
    </rPh>
    <rPh sb="22" eb="24">
      <t>タンカ</t>
    </rPh>
    <rPh sb="28" eb="30">
      <t>キニュウ</t>
    </rPh>
    <phoneticPr fontId="1"/>
  </si>
  <si>
    <t>救急診療１件毎に記入</t>
    <rPh sb="0" eb="2">
      <t>キュウキュウ</t>
    </rPh>
    <rPh sb="2" eb="4">
      <t>シンリョウ</t>
    </rPh>
    <rPh sb="5" eb="7">
      <t>ケンゴト</t>
    </rPh>
    <rPh sb="8" eb="10">
      <t>キニュウ</t>
    </rPh>
    <phoneticPr fontId="2"/>
  </si>
  <si>
    <t>３　手当支給総額</t>
    <rPh sb="2" eb="4">
      <t>テアテ</t>
    </rPh>
    <rPh sb="4" eb="6">
      <t>シキュウ</t>
    </rPh>
    <rPh sb="6" eb="8">
      <t>ソウガク</t>
    </rPh>
    <phoneticPr fontId="1"/>
  </si>
  <si>
    <t>産科・新生児科救急診療手当支給実績額明細書</t>
    <rPh sb="0" eb="2">
      <t>サンカ</t>
    </rPh>
    <rPh sb="3" eb="6">
      <t>シンセイジ</t>
    </rPh>
    <rPh sb="6" eb="7">
      <t>カ</t>
    </rPh>
    <rPh sb="7" eb="9">
      <t>キュウキュウ</t>
    </rPh>
    <rPh sb="9" eb="11">
      <t>シンリョウ</t>
    </rPh>
    <rPh sb="11" eb="13">
      <t>テアテ</t>
    </rPh>
    <rPh sb="13" eb="15">
      <t>シキュウ</t>
    </rPh>
    <rPh sb="15" eb="18">
      <t>ジッセキガク</t>
    </rPh>
    <rPh sb="18" eb="21">
      <t>メイサイショ</t>
    </rPh>
    <phoneticPr fontId="1"/>
  </si>
  <si>
    <t>１　産科・新生児科救急診療件数</t>
    <rPh sb="2" eb="4">
      <t>サンカ</t>
    </rPh>
    <rPh sb="5" eb="8">
      <t>シンセイジ</t>
    </rPh>
    <rPh sb="8" eb="9">
      <t>カ</t>
    </rPh>
    <rPh sb="9" eb="11">
      <t>キュウキュウ</t>
    </rPh>
    <rPh sb="11" eb="13">
      <t>シンリョウ</t>
    </rPh>
    <rPh sb="13" eb="15">
      <t>ケンスウ</t>
    </rPh>
    <phoneticPr fontId="1"/>
  </si>
  <si>
    <t>産科・新生児科救急勤務医支援事業実績報告書</t>
    <rPh sb="0" eb="2">
      <t>サンカ</t>
    </rPh>
    <rPh sb="3" eb="6">
      <t>シンセイジ</t>
    </rPh>
    <rPh sb="6" eb="7">
      <t>カ</t>
    </rPh>
    <rPh sb="7" eb="9">
      <t>キュウキュウ</t>
    </rPh>
    <rPh sb="9" eb="12">
      <t>キンムイ</t>
    </rPh>
    <rPh sb="12" eb="14">
      <t>シエン</t>
    </rPh>
    <rPh sb="14" eb="16">
      <t>ジギョウ</t>
    </rPh>
    <rPh sb="16" eb="18">
      <t>ジッセキ</t>
    </rPh>
    <rPh sb="18" eb="20">
      <t>ホウコク</t>
    </rPh>
    <rPh sb="20" eb="21">
      <t>ショ</t>
    </rPh>
    <phoneticPr fontId="1"/>
  </si>
  <si>
    <t>２　産科・新生児科救急診療１件当たりの手当単価</t>
    <rPh sb="2" eb="4">
      <t>サンカ</t>
    </rPh>
    <rPh sb="5" eb="9">
      <t>シンセイジカ</t>
    </rPh>
    <rPh sb="9" eb="11">
      <t>キュウキュウ</t>
    </rPh>
    <rPh sb="11" eb="13">
      <t>シンリョウ</t>
    </rPh>
    <rPh sb="14" eb="15">
      <t>ケン</t>
    </rPh>
    <rPh sb="15" eb="16">
      <t>ア</t>
    </rPh>
    <rPh sb="19" eb="21">
      <t>テアテ</t>
    </rPh>
    <rPh sb="21" eb="23">
      <t>タンカ</t>
    </rPh>
    <phoneticPr fontId="1"/>
  </si>
  <si>
    <t>基準額（各セルを10000以上以下で判断）</t>
    <rPh sb="0" eb="3">
      <t>キジュンガク</t>
    </rPh>
    <rPh sb="4" eb="5">
      <t>カク</t>
    </rPh>
    <rPh sb="13" eb="15">
      <t>イジョウ</t>
    </rPh>
    <rPh sb="15" eb="17">
      <t>イカ</t>
    </rPh>
    <rPh sb="18" eb="20">
      <t>ハンダン</t>
    </rPh>
    <phoneticPr fontId="2"/>
  </si>
  <si>
    <t>上位1</t>
    <rPh sb="0" eb="2">
      <t>ジョウイ</t>
    </rPh>
    <phoneticPr fontId="2"/>
  </si>
  <si>
    <t>上位2</t>
    <rPh sb="0" eb="2">
      <t>ジョウイ</t>
    </rPh>
    <phoneticPr fontId="2"/>
  </si>
  <si>
    <t>上位3</t>
    <rPh sb="0" eb="2">
      <t>ジョウイ</t>
    </rPh>
    <phoneticPr fontId="2"/>
  </si>
  <si>
    <t>上位4</t>
    <rPh sb="0" eb="2">
      <t>ジョウイ</t>
    </rPh>
    <phoneticPr fontId="2"/>
  </si>
  <si>
    <t>上位5</t>
    <rPh sb="0" eb="2">
      <t>ジョウイ</t>
    </rPh>
    <phoneticPr fontId="2"/>
  </si>
  <si>
    <t>上位6</t>
    <rPh sb="0" eb="2">
      <t>ジョウイ</t>
    </rPh>
    <phoneticPr fontId="2"/>
  </si>
  <si>
    <t>対象者支給内訳の上位6を発見</t>
    <rPh sb="0" eb="3">
      <t>タイショウシャ</t>
    </rPh>
    <rPh sb="3" eb="5">
      <t>シキュウ</t>
    </rPh>
    <rPh sb="5" eb="7">
      <t>ウチワケ</t>
    </rPh>
    <rPh sb="8" eb="10">
      <t>ジョウイ</t>
    </rPh>
    <rPh sb="12" eb="14">
      <t>ハッケン</t>
    </rPh>
    <phoneticPr fontId="2"/>
  </si>
  <si>
    <t>産婦人科</t>
    <rPh sb="0" eb="4">
      <t>サンフジンカ</t>
    </rPh>
    <phoneticPr fontId="1"/>
  </si>
  <si>
    <t>救急診療手当</t>
    <rPh sb="0" eb="2">
      <t>キュウキュウ</t>
    </rPh>
    <rPh sb="2" eb="4">
      <t>シンリョウ</t>
    </rPh>
    <rPh sb="4" eb="6">
      <t>テアテ</t>
    </rPh>
    <phoneticPr fontId="1"/>
  </si>
  <si>
    <t>５，０００円</t>
    <rPh sb="5" eb="6">
      <t>エン</t>
    </rPh>
    <phoneticPr fontId="1"/>
  </si>
  <si>
    <t>新生児科</t>
    <rPh sb="0" eb="4">
      <t>シンセイジカ</t>
    </rPh>
    <phoneticPr fontId="1"/>
  </si>
  <si>
    <t>新生児科</t>
    <rPh sb="0" eb="3">
      <t>シンセイジ</t>
    </rPh>
    <rPh sb="3" eb="4">
      <t>カ</t>
    </rPh>
    <phoneticPr fontId="1"/>
  </si>
  <si>
    <t>宮城　太郎</t>
    <rPh sb="0" eb="2">
      <t>ミヤギ</t>
    </rPh>
    <rPh sb="3" eb="5">
      <t>タロウ</t>
    </rPh>
    <phoneticPr fontId="1"/>
  </si>
  <si>
    <t>楽天　次郎</t>
    <rPh sb="0" eb="2">
      <t>ラクテン</t>
    </rPh>
    <rPh sb="3" eb="5">
      <t>ジロウ</t>
    </rPh>
    <phoneticPr fontId="1"/>
  </si>
  <si>
    <r>
      <t>　・令和５年４月１日から令和６年３月３１日までの間で、</t>
    </r>
    <r>
      <rPr>
        <sz val="11"/>
        <color indexed="8"/>
        <rFont val="ＭＳ Ｐ明朝"/>
        <family val="1"/>
        <charset val="128"/>
      </rPr>
      <t>産科・新生児科救急診療手当の支給対象となる件数を記入すること。</t>
    </r>
    <rPh sb="2" eb="4">
      <t>レイワ</t>
    </rPh>
    <rPh sb="5" eb="6">
      <t>ネン</t>
    </rPh>
    <rPh sb="6" eb="7">
      <t>ヘイネン</t>
    </rPh>
    <rPh sb="12" eb="14">
      <t>レイワ</t>
    </rPh>
    <rPh sb="15" eb="16">
      <t>ネン</t>
    </rPh>
    <rPh sb="27" eb="29">
      <t>サンカ</t>
    </rPh>
    <rPh sb="30" eb="34">
      <t>シンセイジカ</t>
    </rPh>
    <rPh sb="34" eb="36">
      <t>キュウキュウ</t>
    </rPh>
    <rPh sb="36" eb="38">
      <t>シンリョウ</t>
    </rPh>
    <phoneticPr fontId="1"/>
  </si>
  <si>
    <t>　・診療内容や時間帯等で単価が変わる場合などは、行を追加して全ての場合について記入すること。</t>
    <rPh sb="2" eb="4">
      <t>シンリョウ</t>
    </rPh>
    <rPh sb="4" eb="6">
      <t>ナイヨウ</t>
    </rPh>
    <rPh sb="7" eb="10">
      <t>ジカンタイ</t>
    </rPh>
    <rPh sb="10" eb="11">
      <t>トウ</t>
    </rPh>
    <rPh sb="24" eb="25">
      <t>ギョウ</t>
    </rPh>
    <rPh sb="26" eb="28">
      <t>ツイカ</t>
    </rPh>
    <rPh sb="33" eb="3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</si>
</sst>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411]ge\.m\.d;@"/>
    <numFmt numFmtId="178" formatCode="#,###"/>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明朝"/>
      <family val="1"/>
      <charset val="128"/>
    </font>
    <font>
      <sz val="6"/>
      <name val="ＭＳ Ｐゴシック"/>
      <family val="3"/>
      <charset val="128"/>
    </font>
    <font>
      <sz val="6"/>
      <name val="ＭＳ Ｐゴシック"/>
      <family val="3"/>
      <charset val="128"/>
    </font>
    <font>
      <sz val="11"/>
      <color theme="1"/>
      <name val="ＭＳ Ｐ明朝"/>
      <family val="1"/>
      <charset val="128"/>
    </font>
    <font>
      <sz val="14"/>
      <color theme="1"/>
      <name val="ＭＳ Ｐ明朝"/>
      <family val="1"/>
      <charset val="128"/>
    </font>
    <font>
      <sz val="11"/>
      <color theme="0" tint="-0.249977111117893"/>
      <name val="ＭＳ Ｐ明朝"/>
      <family val="1"/>
      <charset val="128"/>
    </font>
    <font>
      <sz val="10"/>
      <color theme="1"/>
      <name val="ＭＳ Ｐ明朝"/>
      <family val="1"/>
      <charset val="128"/>
    </font>
    <font>
      <b/>
      <sz val="11"/>
      <color rgb="FF00B050"/>
      <name val="ＭＳ Ｐ明朝"/>
      <family val="1"/>
      <charset val="128"/>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6" fillId="0" borderId="0" xfId="0" applyFont="1">
      <alignment vertical="center"/>
    </xf>
    <xf numFmtId="0" fontId="7" fillId="0" borderId="0" xfId="0" applyFont="1">
      <alignment vertical="center"/>
    </xf>
    <xf numFmtId="0" fontId="6" fillId="0" borderId="1" xfId="0" applyFont="1" applyBorder="1">
      <alignment vertical="center"/>
    </xf>
    <xf numFmtId="176" fontId="6" fillId="0" borderId="1" xfId="0" applyNumberFormat="1" applyFont="1" applyBorder="1">
      <alignment vertical="center"/>
    </xf>
    <xf numFmtId="176" fontId="6" fillId="2" borderId="1" xfId="0" applyNumberFormat="1" applyFont="1" applyFill="1" applyBorder="1">
      <alignment vertical="center"/>
    </xf>
    <xf numFmtId="0" fontId="6" fillId="0" borderId="0" xfId="0" applyFont="1" applyBorder="1" applyAlignment="1">
      <alignment vertical="center"/>
    </xf>
    <xf numFmtId="0" fontId="6" fillId="0" borderId="2" xfId="0" applyFont="1" applyBorder="1" applyAlignment="1">
      <alignment horizontal="center" vertical="center"/>
    </xf>
    <xf numFmtId="0" fontId="6" fillId="0" borderId="0" xfId="0" applyFont="1" applyAlignment="1">
      <alignment vertical="center" wrapText="1"/>
    </xf>
    <xf numFmtId="0" fontId="6" fillId="2" borderId="1"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wrapText="1"/>
    </xf>
    <xf numFmtId="176" fontId="6" fillId="2" borderId="4" xfId="0" applyNumberFormat="1" applyFont="1" applyFill="1" applyBorder="1">
      <alignment vertical="center"/>
    </xf>
    <xf numFmtId="176" fontId="6" fillId="0" borderId="4" xfId="0" applyNumberFormat="1" applyFont="1" applyBorder="1">
      <alignment vertical="center"/>
    </xf>
    <xf numFmtId="0" fontId="8" fillId="0" borderId="1" xfId="0" applyFont="1" applyBorder="1">
      <alignment vertical="center"/>
    </xf>
    <xf numFmtId="0" fontId="8" fillId="0" borderId="5" xfId="0" applyFont="1" applyBorder="1">
      <alignment vertical="center"/>
    </xf>
    <xf numFmtId="0" fontId="6" fillId="0" borderId="4" xfId="0" applyFont="1" applyBorder="1">
      <alignment vertical="center"/>
    </xf>
    <xf numFmtId="178" fontId="6" fillId="2" borderId="1" xfId="0" applyNumberFormat="1" applyFont="1" applyFill="1" applyBorder="1">
      <alignment vertical="center"/>
    </xf>
    <xf numFmtId="0" fontId="6" fillId="0" borderId="0" xfId="0" applyFont="1" applyAlignment="1"/>
    <xf numFmtId="0" fontId="9" fillId="0" borderId="0" xfId="0" applyFont="1" applyAlignment="1"/>
    <xf numFmtId="0" fontId="7" fillId="0" borderId="0" xfId="0" applyFont="1" applyAlignment="1"/>
    <xf numFmtId="0" fontId="6" fillId="0" borderId="0" xfId="0" applyFont="1" applyFill="1" applyAlignment="1">
      <alignment horizontal="right"/>
    </xf>
    <xf numFmtId="0" fontId="6" fillId="0" borderId="0" xfId="0" applyFont="1" applyFill="1" applyAlignment="1"/>
    <xf numFmtId="0" fontId="6" fillId="0" borderId="1" xfId="0" applyFont="1" applyBorder="1" applyAlignment="1">
      <alignment horizontal="center" vertical="center"/>
    </xf>
    <xf numFmtId="0" fontId="6" fillId="0" borderId="3" xfId="0" applyFont="1" applyBorder="1" applyAlignment="1">
      <alignment horizontal="center" vertical="center"/>
    </xf>
    <xf numFmtId="176" fontId="6" fillId="3" borderId="1" xfId="0" applyNumberFormat="1" applyFont="1" applyFill="1" applyBorder="1">
      <alignment vertical="center"/>
    </xf>
    <xf numFmtId="0" fontId="6" fillId="3" borderId="1" xfId="0" applyFont="1" applyFill="1" applyBorder="1" applyAlignment="1">
      <alignment horizontal="center" vertical="center"/>
    </xf>
    <xf numFmtId="0" fontId="10" fillId="0" borderId="2" xfId="0" applyFont="1" applyBorder="1" applyAlignment="1">
      <alignment vertical="center"/>
    </xf>
    <xf numFmtId="0" fontId="10" fillId="0" borderId="1" xfId="0" applyFont="1" applyBorder="1" applyAlignment="1">
      <alignment horizontal="left" vertical="center" wrapText="1"/>
    </xf>
    <xf numFmtId="0" fontId="10" fillId="0" borderId="1" xfId="0" applyFont="1" applyBorder="1" applyAlignment="1">
      <alignment horizontal="right" vertical="center"/>
    </xf>
    <xf numFmtId="3" fontId="10" fillId="0" borderId="2" xfId="0" applyNumberFormat="1" applyFont="1" applyBorder="1" applyAlignment="1">
      <alignment vertical="center"/>
    </xf>
    <xf numFmtId="177" fontId="10" fillId="0" borderId="1" xfId="0" applyNumberFormat="1" applyFont="1" applyBorder="1" applyAlignment="1">
      <alignment horizontal="left" vertical="center"/>
    </xf>
    <xf numFmtId="0" fontId="10" fillId="0" borderId="1" xfId="0" applyFont="1" applyBorder="1">
      <alignment vertical="center"/>
    </xf>
    <xf numFmtId="0" fontId="10" fillId="0" borderId="5" xfId="0" applyFont="1" applyBorder="1">
      <alignment vertical="center"/>
    </xf>
    <xf numFmtId="176" fontId="10" fillId="0" borderId="1" xfId="0" applyNumberFormat="1" applyFont="1" applyBorder="1">
      <alignment vertical="center"/>
    </xf>
    <xf numFmtId="0" fontId="7" fillId="0" borderId="0" xfId="0" applyFont="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view="pageBreakPreview" topLeftCell="A10" zoomScale="70" zoomScaleNormal="70" zoomScaleSheetLayoutView="70" workbookViewId="0">
      <selection activeCell="J17" sqref="J17"/>
    </sheetView>
  </sheetViews>
  <sheetFormatPr defaultRowHeight="13.5" x14ac:dyDescent="0.15"/>
  <cols>
    <col min="1" max="1" width="4.875" style="1" customWidth="1"/>
    <col min="2" max="2" width="17.125" style="1" customWidth="1"/>
    <col min="3" max="4" width="25" style="1" customWidth="1"/>
    <col min="5" max="5" width="4.375" style="1" customWidth="1"/>
    <col min="6" max="6" width="20.625" style="1" customWidth="1"/>
    <col min="7" max="7" width="7.125" style="1" customWidth="1"/>
    <col min="8" max="8" width="11.375" style="1" customWidth="1"/>
    <col min="9" max="9" width="20.875" style="1" customWidth="1"/>
    <col min="10" max="10" width="12.625" style="1" customWidth="1"/>
    <col min="11" max="11" width="21.125" style="1" customWidth="1"/>
    <col min="12" max="13" width="10.625" style="1" customWidth="1"/>
    <col min="14" max="16384" width="9" style="1"/>
  </cols>
  <sheetData>
    <row r="1" spans="1:10" ht="18.75" customHeight="1" x14ac:dyDescent="0.15">
      <c r="A1" s="19" t="s">
        <v>11</v>
      </c>
      <c r="C1" s="2"/>
    </row>
    <row r="2" spans="1:10" ht="17.25" x14ac:dyDescent="0.15">
      <c r="A2" s="35" t="s">
        <v>25</v>
      </c>
      <c r="B2" s="35"/>
      <c r="C2" s="35"/>
      <c r="D2" s="35"/>
      <c r="E2" s="35"/>
      <c r="F2" s="35"/>
    </row>
    <row r="3" spans="1:10" ht="22.5" customHeight="1" x14ac:dyDescent="0.15"/>
    <row r="4" spans="1:10" ht="22.5" customHeight="1" x14ac:dyDescent="0.15">
      <c r="A4" s="10" t="s">
        <v>24</v>
      </c>
      <c r="D4" s="27">
        <v>50</v>
      </c>
      <c r="E4" s="7" t="s">
        <v>6</v>
      </c>
    </row>
    <row r="5" spans="1:10" ht="22.5" customHeight="1" x14ac:dyDescent="0.15">
      <c r="B5" s="8"/>
      <c r="C5" s="8"/>
      <c r="D5" s="8"/>
      <c r="E5" s="11"/>
      <c r="F5" s="8"/>
    </row>
    <row r="6" spans="1:10" ht="22.5" customHeight="1" x14ac:dyDescent="0.15">
      <c r="A6" s="10" t="s">
        <v>26</v>
      </c>
      <c r="B6" s="10"/>
      <c r="C6" s="10"/>
      <c r="D6" s="10"/>
    </row>
    <row r="7" spans="1:10" ht="22.5" customHeight="1" x14ac:dyDescent="0.15">
      <c r="A7" s="10"/>
      <c r="B7" s="23" t="s">
        <v>16</v>
      </c>
      <c r="C7" s="24" t="s">
        <v>3</v>
      </c>
      <c r="D7" s="24" t="s">
        <v>5</v>
      </c>
      <c r="E7" s="36" t="s">
        <v>4</v>
      </c>
      <c r="F7" s="36"/>
    </row>
    <row r="8" spans="1:10" ht="51.75" customHeight="1" x14ac:dyDescent="0.15">
      <c r="A8" s="10"/>
      <c r="B8" s="28" t="s">
        <v>35</v>
      </c>
      <c r="C8" s="28" t="s">
        <v>36</v>
      </c>
      <c r="D8" s="29" t="s">
        <v>37</v>
      </c>
      <c r="E8" s="36"/>
      <c r="F8" s="36"/>
    </row>
    <row r="9" spans="1:10" ht="51.75" customHeight="1" x14ac:dyDescent="0.15">
      <c r="A9" s="10"/>
      <c r="B9" s="28" t="s">
        <v>38</v>
      </c>
      <c r="C9" s="28" t="s">
        <v>36</v>
      </c>
      <c r="D9" s="29" t="s">
        <v>37</v>
      </c>
      <c r="E9" s="36"/>
      <c r="F9" s="36"/>
    </row>
    <row r="10" spans="1:10" ht="22.5" customHeight="1" x14ac:dyDescent="0.15">
      <c r="A10" s="10"/>
      <c r="B10" s="10"/>
      <c r="C10" s="10"/>
      <c r="D10" s="10"/>
    </row>
    <row r="11" spans="1:10" ht="22.5" customHeight="1" x14ac:dyDescent="0.15">
      <c r="A11" s="10" t="s">
        <v>22</v>
      </c>
      <c r="B11" s="10"/>
      <c r="C11" s="10"/>
      <c r="D11" s="30">
        <v>325000</v>
      </c>
      <c r="E11" s="7" t="s">
        <v>7</v>
      </c>
    </row>
    <row r="12" spans="1:10" ht="22.5" customHeight="1" x14ac:dyDescent="0.15">
      <c r="A12" s="10"/>
      <c r="B12" s="10"/>
      <c r="C12" s="10"/>
      <c r="D12" s="10"/>
    </row>
    <row r="13" spans="1:10" ht="20.25" customHeight="1" x14ac:dyDescent="0.15">
      <c r="A13" s="6" t="s">
        <v>2</v>
      </c>
      <c r="B13" s="6"/>
      <c r="C13" s="6"/>
      <c r="D13" s="6"/>
      <c r="E13" s="6"/>
      <c r="F13" s="6"/>
      <c r="G13" s="6"/>
      <c r="H13" s="6"/>
      <c r="I13" s="6"/>
      <c r="J13" s="6"/>
    </row>
    <row r="14" spans="1:10" ht="20.25" customHeight="1" x14ac:dyDescent="0.15">
      <c r="A14" s="10" t="s">
        <v>24</v>
      </c>
      <c r="B14" s="10"/>
      <c r="C14" s="10"/>
      <c r="D14" s="10"/>
      <c r="E14" s="10"/>
      <c r="F14" s="10"/>
      <c r="G14" s="10"/>
      <c r="H14" s="10"/>
      <c r="I14" s="10"/>
      <c r="J14" s="10"/>
    </row>
    <row r="15" spans="1:10" ht="18.75" customHeight="1" x14ac:dyDescent="0.15">
      <c r="A15" s="10" t="s">
        <v>42</v>
      </c>
      <c r="B15" s="8"/>
      <c r="C15" s="8"/>
      <c r="D15" s="8"/>
      <c r="E15" s="8"/>
      <c r="F15" s="8"/>
      <c r="G15" s="8"/>
      <c r="H15" s="8"/>
      <c r="I15" s="8"/>
      <c r="J15" s="8"/>
    </row>
    <row r="16" spans="1:10" ht="18.75" customHeight="1" x14ac:dyDescent="0.15">
      <c r="A16" s="10" t="s">
        <v>17</v>
      </c>
      <c r="B16" s="8"/>
      <c r="C16" s="8"/>
      <c r="D16" s="8"/>
      <c r="E16" s="8"/>
      <c r="F16" s="8"/>
      <c r="G16" s="8"/>
      <c r="H16" s="8"/>
      <c r="I16" s="8"/>
      <c r="J16" s="8"/>
    </row>
    <row r="17" spans="1:10" ht="20.25" customHeight="1" x14ac:dyDescent="0.15">
      <c r="A17" s="10" t="s">
        <v>18</v>
      </c>
      <c r="B17" s="8"/>
      <c r="C17" s="8"/>
      <c r="D17" s="8"/>
      <c r="E17" s="8"/>
      <c r="F17" s="8"/>
      <c r="G17" s="8"/>
      <c r="H17" s="8"/>
      <c r="I17" s="8"/>
      <c r="J17" s="8"/>
    </row>
    <row r="18" spans="1:10" ht="20.25" customHeight="1" x14ac:dyDescent="0.15">
      <c r="A18" s="10"/>
      <c r="B18" s="8"/>
      <c r="C18" s="8"/>
      <c r="D18" s="8"/>
      <c r="E18" s="8"/>
      <c r="F18" s="8"/>
      <c r="G18" s="8"/>
      <c r="H18" s="8"/>
      <c r="I18" s="10"/>
      <c r="J18" s="10"/>
    </row>
    <row r="19" spans="1:10" ht="18.75" customHeight="1" x14ac:dyDescent="0.15">
      <c r="A19" s="10" t="s">
        <v>19</v>
      </c>
      <c r="B19" s="8"/>
      <c r="C19" s="8"/>
      <c r="D19" s="8"/>
      <c r="E19" s="8"/>
      <c r="F19" s="8"/>
      <c r="G19" s="8"/>
      <c r="H19" s="8"/>
      <c r="I19" s="8"/>
      <c r="J19" s="8"/>
    </row>
    <row r="20" spans="1:10" ht="18.75" customHeight="1" x14ac:dyDescent="0.15">
      <c r="A20" s="10" t="s">
        <v>20</v>
      </c>
      <c r="B20" s="10"/>
      <c r="C20" s="8"/>
      <c r="D20" s="8"/>
      <c r="E20" s="8"/>
      <c r="F20" s="8"/>
      <c r="G20" s="8"/>
      <c r="H20" s="8"/>
      <c r="I20" s="8"/>
      <c r="J20" s="8"/>
    </row>
    <row r="21" spans="1:10" ht="18.75" customHeight="1" x14ac:dyDescent="0.15">
      <c r="A21" s="10" t="s">
        <v>43</v>
      </c>
      <c r="B21" s="8"/>
      <c r="C21" s="8"/>
      <c r="D21" s="8"/>
      <c r="E21" s="8"/>
      <c r="F21" s="8"/>
      <c r="G21" s="8"/>
      <c r="H21" s="8"/>
      <c r="I21" s="8"/>
      <c r="J21" s="8"/>
    </row>
    <row r="22" spans="1:10" ht="18.75" customHeight="1" x14ac:dyDescent="0.15">
      <c r="A22" s="10"/>
      <c r="B22" s="8"/>
      <c r="C22" s="8"/>
      <c r="D22" s="8"/>
      <c r="E22" s="8"/>
      <c r="F22" s="8"/>
      <c r="G22" s="8"/>
      <c r="H22" s="8"/>
      <c r="I22" s="8"/>
      <c r="J22" s="8"/>
    </row>
    <row r="23" spans="1:10" ht="18.75" customHeight="1" x14ac:dyDescent="0.15">
      <c r="A23" s="10"/>
      <c r="B23" s="8"/>
      <c r="C23" s="8"/>
      <c r="D23" s="8"/>
      <c r="E23" s="8"/>
      <c r="F23" s="8"/>
      <c r="G23" s="8"/>
      <c r="H23" s="8"/>
      <c r="I23" s="8"/>
      <c r="J23" s="8"/>
    </row>
    <row r="24" spans="1:10" ht="18.75" customHeight="1" x14ac:dyDescent="0.15">
      <c r="A24" s="10"/>
      <c r="B24" s="8"/>
      <c r="C24" s="8"/>
      <c r="D24" s="8"/>
      <c r="E24" s="8"/>
      <c r="F24" s="8"/>
      <c r="G24" s="8"/>
      <c r="H24" s="8"/>
      <c r="I24" s="8"/>
      <c r="J24" s="8"/>
    </row>
    <row r="25" spans="1:10" ht="18.75" customHeight="1" x14ac:dyDescent="0.15">
      <c r="A25" s="10"/>
      <c r="B25" s="8"/>
      <c r="C25" s="8"/>
      <c r="D25" s="8"/>
      <c r="E25" s="8"/>
      <c r="F25" s="8"/>
      <c r="G25" s="8"/>
      <c r="H25" s="8"/>
      <c r="I25" s="8"/>
      <c r="J25" s="8"/>
    </row>
    <row r="26" spans="1:10" ht="18.75" customHeight="1" x14ac:dyDescent="0.15">
      <c r="A26" s="10"/>
      <c r="B26" s="8"/>
      <c r="C26" s="8"/>
      <c r="D26" s="8"/>
      <c r="E26" s="8"/>
      <c r="F26" s="8"/>
      <c r="G26" s="8"/>
      <c r="H26" s="8"/>
      <c r="I26" s="8"/>
      <c r="J26" s="8"/>
    </row>
    <row r="27" spans="1:10" ht="18.75" customHeight="1" x14ac:dyDescent="0.15">
      <c r="A27" s="10"/>
      <c r="B27" s="10"/>
      <c r="C27" s="10"/>
      <c r="D27" s="10"/>
      <c r="E27" s="10"/>
      <c r="F27" s="10"/>
      <c r="G27" s="10"/>
      <c r="H27" s="10"/>
      <c r="I27" s="10"/>
      <c r="J27" s="10"/>
    </row>
    <row r="28" spans="1:10" ht="18.75" customHeight="1" x14ac:dyDescent="0.15">
      <c r="A28" s="10"/>
      <c r="B28" s="8"/>
      <c r="C28" s="8"/>
      <c r="D28" s="8"/>
      <c r="E28" s="8"/>
      <c r="F28" s="8"/>
      <c r="G28" s="8"/>
      <c r="H28" s="8"/>
      <c r="I28" s="8"/>
      <c r="J28" s="8"/>
    </row>
    <row r="29" spans="1:10" ht="18.75" customHeight="1" x14ac:dyDescent="0.15"/>
    <row r="30" spans="1:10" ht="16.5" customHeight="1" x14ac:dyDescent="0.15"/>
  </sheetData>
  <mergeCells count="4">
    <mergeCell ref="A2:F2"/>
    <mergeCell ref="E7:F7"/>
    <mergeCell ref="E8:F8"/>
    <mergeCell ref="E9:F9"/>
  </mergeCells>
  <phoneticPr fontId="4"/>
  <pageMargins left="0.78740157480314965" right="0.78740157480314965" top="0.74803149606299213" bottom="0.74803149606299213" header="0.31496062992125984" footer="0.31496062992125984"/>
  <pageSetup paperSize="9" scale="83"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showGridLines="0" showZeros="0" tabSelected="1" view="pageBreakPreview" zoomScale="85" zoomScaleNormal="100" zoomScaleSheetLayoutView="85" workbookViewId="0">
      <pane xSplit="2" ySplit="6" topLeftCell="C7" activePane="bottomRight" state="frozen"/>
      <selection activeCell="G6" sqref="G6:H6"/>
      <selection pane="topRight" activeCell="G6" sqref="G6:H6"/>
      <selection pane="bottomLeft" activeCell="G6" sqref="G6:H6"/>
      <selection pane="bottomRight" activeCell="G61" sqref="G61"/>
    </sheetView>
  </sheetViews>
  <sheetFormatPr defaultRowHeight="13.5" x14ac:dyDescent="0.15"/>
  <cols>
    <col min="1" max="1" width="4" style="1" customWidth="1"/>
    <col min="2" max="2" width="9" style="1"/>
    <col min="3" max="3" width="9.25" style="1" bestFit="1" customWidth="1"/>
    <col min="4" max="4" width="9.25" style="1" customWidth="1"/>
    <col min="5" max="12" width="12.75" style="1" customWidth="1"/>
    <col min="13" max="13" width="2.375" style="1" customWidth="1"/>
    <col min="14" max="16384" width="9" style="1"/>
  </cols>
  <sheetData>
    <row r="1" spans="1:20" s="18" customFormat="1" ht="21" customHeight="1" x14ac:dyDescent="0.2">
      <c r="A1" s="18" t="s">
        <v>12</v>
      </c>
      <c r="B1" s="19"/>
      <c r="C1" s="20"/>
      <c r="D1" s="20"/>
      <c r="G1" s="21"/>
      <c r="H1" s="21"/>
      <c r="I1" s="22"/>
      <c r="N1" s="38" t="s">
        <v>27</v>
      </c>
      <c r="O1" s="37" t="s">
        <v>34</v>
      </c>
      <c r="P1" s="37"/>
      <c r="Q1" s="37"/>
      <c r="R1" s="37"/>
      <c r="S1" s="37"/>
      <c r="T1" s="37"/>
    </row>
    <row r="2" spans="1:20" ht="17.25" x14ac:dyDescent="0.15">
      <c r="A2" s="35" t="s">
        <v>23</v>
      </c>
      <c r="B2" s="35"/>
      <c r="C2" s="35"/>
      <c r="D2" s="35"/>
      <c r="E2" s="35"/>
      <c r="F2" s="35"/>
      <c r="G2" s="35"/>
      <c r="H2" s="35"/>
      <c r="I2" s="35"/>
      <c r="J2" s="35"/>
      <c r="K2" s="35"/>
      <c r="L2" s="35"/>
      <c r="N2" s="38"/>
      <c r="O2" s="37"/>
      <c r="P2" s="37"/>
      <c r="Q2" s="37"/>
      <c r="R2" s="37"/>
      <c r="S2" s="37"/>
      <c r="T2" s="37"/>
    </row>
    <row r="3" spans="1:20" x14ac:dyDescent="0.15">
      <c r="N3" s="38"/>
      <c r="O3" s="37"/>
      <c r="P3" s="37"/>
      <c r="Q3" s="37"/>
      <c r="R3" s="37"/>
      <c r="S3" s="37"/>
      <c r="T3" s="37"/>
    </row>
    <row r="4" spans="1:20" ht="13.5" customHeight="1" x14ac:dyDescent="0.15">
      <c r="A4" s="39" t="s">
        <v>10</v>
      </c>
      <c r="B4" s="39" t="s">
        <v>9</v>
      </c>
      <c r="C4" s="42" t="s">
        <v>15</v>
      </c>
      <c r="D4" s="42" t="s">
        <v>8</v>
      </c>
      <c r="E4" s="45" t="s">
        <v>0</v>
      </c>
      <c r="F4" s="46"/>
      <c r="G4" s="46"/>
      <c r="H4" s="46"/>
      <c r="I4" s="46"/>
      <c r="J4" s="46"/>
      <c r="K4" s="46"/>
      <c r="L4" s="47"/>
      <c r="N4" s="38"/>
      <c r="O4" s="37"/>
      <c r="P4" s="37"/>
      <c r="Q4" s="37"/>
      <c r="R4" s="37"/>
      <c r="S4" s="37"/>
      <c r="T4" s="37"/>
    </row>
    <row r="5" spans="1:20" x14ac:dyDescent="0.15">
      <c r="A5" s="40"/>
      <c r="B5" s="40"/>
      <c r="C5" s="43"/>
      <c r="D5" s="43"/>
      <c r="E5" s="32" t="s">
        <v>35</v>
      </c>
      <c r="F5" s="32" t="s">
        <v>39</v>
      </c>
      <c r="G5" s="14" t="s">
        <v>13</v>
      </c>
      <c r="H5" s="14" t="s">
        <v>13</v>
      </c>
      <c r="I5" s="14" t="s">
        <v>13</v>
      </c>
      <c r="J5" s="14" t="s">
        <v>13</v>
      </c>
      <c r="K5" s="14" t="s">
        <v>13</v>
      </c>
      <c r="L5" s="14" t="s">
        <v>13</v>
      </c>
      <c r="N5" s="38"/>
      <c r="O5" s="37"/>
      <c r="P5" s="37"/>
      <c r="Q5" s="37"/>
      <c r="R5" s="37"/>
      <c r="S5" s="37"/>
      <c r="T5" s="37"/>
    </row>
    <row r="6" spans="1:20" ht="14.25" thickBot="1" x14ac:dyDescent="0.2">
      <c r="A6" s="41"/>
      <c r="B6" s="41"/>
      <c r="C6" s="44"/>
      <c r="D6" s="44"/>
      <c r="E6" s="33" t="s">
        <v>40</v>
      </c>
      <c r="F6" s="33" t="s">
        <v>41</v>
      </c>
      <c r="G6" s="15" t="s">
        <v>14</v>
      </c>
      <c r="H6" s="15" t="s">
        <v>14</v>
      </c>
      <c r="I6" s="15" t="s">
        <v>14</v>
      </c>
      <c r="J6" s="15" t="s">
        <v>14</v>
      </c>
      <c r="K6" s="15" t="s">
        <v>14</v>
      </c>
      <c r="L6" s="15" t="s">
        <v>14</v>
      </c>
      <c r="N6" s="38"/>
      <c r="O6" s="26" t="s">
        <v>28</v>
      </c>
      <c r="P6" s="26" t="s">
        <v>29</v>
      </c>
      <c r="Q6" s="26" t="s">
        <v>30</v>
      </c>
      <c r="R6" s="26" t="s">
        <v>31</v>
      </c>
      <c r="S6" s="26" t="s">
        <v>32</v>
      </c>
      <c r="T6" s="26" t="s">
        <v>33</v>
      </c>
    </row>
    <row r="7" spans="1:20" ht="15.75" customHeight="1" thickTop="1" x14ac:dyDescent="0.15">
      <c r="A7" s="16">
        <v>1</v>
      </c>
      <c r="B7" s="31">
        <v>45017</v>
      </c>
      <c r="C7" s="12">
        <f>SUM(E7:L7)</f>
        <v>5000</v>
      </c>
      <c r="D7" s="17">
        <f>IF(IF(C7&lt;N7,C7,N7)&lt;COUNTIF(O7:T7,"&gt;0")*10000,IF(C7&lt;N7,C7,N7),COUNTIF(O7:T7,"&gt;0")*10000)</f>
        <v>5000</v>
      </c>
      <c r="E7" s="34">
        <v>5000</v>
      </c>
      <c r="F7" s="34"/>
      <c r="G7" s="13"/>
      <c r="H7" s="13"/>
      <c r="I7" s="13"/>
      <c r="J7" s="13"/>
      <c r="K7" s="13"/>
      <c r="L7" s="13"/>
      <c r="N7" s="25">
        <f>IF(O7&lt;10000,O7,10000)+IF(P7&lt;10000,P7,10000)+IF(Q7&lt;10000,Q7,10000)+IF(R7&lt;10000,R7,10000)+IF(S7&lt;10000,S7,10000)+IF(T7&lt;10000,T7,10000)</f>
        <v>5000</v>
      </c>
      <c r="O7" s="25">
        <f>IFERROR(LARGE(E7:L7,1),0)</f>
        <v>5000</v>
      </c>
      <c r="P7" s="25">
        <f>IFERROR(LARGE(E7:L7,2),0)</f>
        <v>0</v>
      </c>
      <c r="Q7" s="25">
        <f>IFERROR(LARGE(E7:L7,3),0)</f>
        <v>0</v>
      </c>
      <c r="R7" s="25">
        <f>IFERROR(LARGE(E7:L7,4),0)</f>
        <v>0</v>
      </c>
      <c r="S7" s="25">
        <f>IFERROR(LARGE(E7:L7,5),0)</f>
        <v>0</v>
      </c>
      <c r="T7" s="25">
        <f>IFERROR(LARGE(E7:L7,6),0)</f>
        <v>0</v>
      </c>
    </row>
    <row r="8" spans="1:20" ht="15.75" customHeight="1" x14ac:dyDescent="0.15">
      <c r="A8" s="3">
        <v>2</v>
      </c>
      <c r="B8" s="31">
        <v>45021</v>
      </c>
      <c r="C8" s="12">
        <f>SUM(E8:L8)</f>
        <v>10000</v>
      </c>
      <c r="D8" s="17">
        <f t="shared" ref="D8:D56" si="0">IF(IF(C8&lt;N8,C8,N8)&lt;COUNTIF(O8:T8,"&gt;0")*10000,IF(C8&lt;N8,C8,N8),COUNTIF(O8:T8,"&gt;0")*10000)</f>
        <v>10000</v>
      </c>
      <c r="E8" s="34">
        <v>5000</v>
      </c>
      <c r="F8" s="34">
        <v>5000</v>
      </c>
      <c r="G8" s="4"/>
      <c r="H8" s="4"/>
      <c r="I8" s="4"/>
      <c r="J8" s="4"/>
      <c r="K8" s="4"/>
      <c r="L8" s="4"/>
      <c r="N8" s="25">
        <f t="shared" ref="N8:N56" si="1">IF(O8&lt;10000,O8,10000)+IF(P8&lt;10000,P8,10000)+IF(Q8&lt;10000,Q8,10000)+IF(R8&lt;10000,R8,10000)+IF(S8&lt;10000,S8,10000)+IF(T8&lt;10000,T8,10000)</f>
        <v>10000</v>
      </c>
      <c r="O8" s="25">
        <f t="shared" ref="O8:O56" si="2">IFERROR(LARGE(E8:L8,1),0)</f>
        <v>5000</v>
      </c>
      <c r="P8" s="25">
        <f t="shared" ref="P8:P56" si="3">IFERROR(LARGE(E8:L8,2),0)</f>
        <v>5000</v>
      </c>
      <c r="Q8" s="25">
        <f t="shared" ref="Q8:Q56" si="4">IFERROR(LARGE(E8:L8,3),0)</f>
        <v>0</v>
      </c>
      <c r="R8" s="25">
        <f t="shared" ref="R8:R56" si="5">IFERROR(LARGE(E8:L8,4),0)</f>
        <v>0</v>
      </c>
      <c r="S8" s="25">
        <f t="shared" ref="S8:S56" si="6">IFERROR(LARGE(E8:L8,5),0)</f>
        <v>0</v>
      </c>
      <c r="T8" s="25">
        <f t="shared" ref="T8:T56" si="7">IFERROR(LARGE(E8:L8,6),0)</f>
        <v>0</v>
      </c>
    </row>
    <row r="9" spans="1:20" ht="15.75" customHeight="1" x14ac:dyDescent="0.15">
      <c r="A9" s="3">
        <v>3</v>
      </c>
      <c r="B9" s="31">
        <v>45021</v>
      </c>
      <c r="C9" s="12">
        <f t="shared" ref="C9:C56" si="8">SUM(E9:L9)</f>
        <v>5000</v>
      </c>
      <c r="D9" s="17">
        <f t="shared" si="0"/>
        <v>5000</v>
      </c>
      <c r="E9" s="34"/>
      <c r="F9" s="34">
        <v>5000</v>
      </c>
      <c r="G9" s="4"/>
      <c r="H9" s="4"/>
      <c r="I9" s="4"/>
      <c r="J9" s="4"/>
      <c r="K9" s="4"/>
      <c r="L9" s="4"/>
      <c r="N9" s="25">
        <f t="shared" si="1"/>
        <v>5000</v>
      </c>
      <c r="O9" s="25">
        <f t="shared" si="2"/>
        <v>5000</v>
      </c>
      <c r="P9" s="25">
        <f t="shared" si="3"/>
        <v>0</v>
      </c>
      <c r="Q9" s="25">
        <f t="shared" si="4"/>
        <v>0</v>
      </c>
      <c r="R9" s="25">
        <f t="shared" si="5"/>
        <v>0</v>
      </c>
      <c r="S9" s="25">
        <f t="shared" si="6"/>
        <v>0</v>
      </c>
      <c r="T9" s="25">
        <f t="shared" si="7"/>
        <v>0</v>
      </c>
    </row>
    <row r="10" spans="1:20" ht="15.75" customHeight="1" x14ac:dyDescent="0.15">
      <c r="A10" s="3">
        <v>4</v>
      </c>
      <c r="B10" s="31">
        <v>45022</v>
      </c>
      <c r="C10" s="12">
        <f t="shared" si="8"/>
        <v>5000</v>
      </c>
      <c r="D10" s="17">
        <f t="shared" si="0"/>
        <v>5000</v>
      </c>
      <c r="E10" s="34">
        <v>5000</v>
      </c>
      <c r="F10" s="34"/>
      <c r="G10" s="4"/>
      <c r="H10" s="4"/>
      <c r="I10" s="4"/>
      <c r="J10" s="4"/>
      <c r="K10" s="4"/>
      <c r="L10" s="4"/>
      <c r="N10" s="25">
        <f t="shared" si="1"/>
        <v>5000</v>
      </c>
      <c r="O10" s="25">
        <f t="shared" si="2"/>
        <v>5000</v>
      </c>
      <c r="P10" s="25">
        <f t="shared" si="3"/>
        <v>0</v>
      </c>
      <c r="Q10" s="25">
        <f t="shared" si="4"/>
        <v>0</v>
      </c>
      <c r="R10" s="25">
        <f t="shared" si="5"/>
        <v>0</v>
      </c>
      <c r="S10" s="25">
        <f t="shared" si="6"/>
        <v>0</v>
      </c>
      <c r="T10" s="25">
        <f t="shared" si="7"/>
        <v>0</v>
      </c>
    </row>
    <row r="11" spans="1:20" ht="15.75" customHeight="1" x14ac:dyDescent="0.15">
      <c r="A11" s="3">
        <v>5</v>
      </c>
      <c r="B11" s="31">
        <v>45044</v>
      </c>
      <c r="C11" s="12">
        <f t="shared" si="8"/>
        <v>5000</v>
      </c>
      <c r="D11" s="17">
        <f t="shared" si="0"/>
        <v>5000</v>
      </c>
      <c r="E11" s="34"/>
      <c r="F11" s="34">
        <v>5000</v>
      </c>
      <c r="G11" s="4"/>
      <c r="H11" s="4"/>
      <c r="I11" s="4"/>
      <c r="J11" s="4"/>
      <c r="K11" s="4"/>
      <c r="L11" s="4"/>
      <c r="N11" s="25">
        <f t="shared" si="1"/>
        <v>5000</v>
      </c>
      <c r="O11" s="25">
        <f t="shared" si="2"/>
        <v>5000</v>
      </c>
      <c r="P11" s="25">
        <f t="shared" si="3"/>
        <v>0</v>
      </c>
      <c r="Q11" s="25">
        <f t="shared" si="4"/>
        <v>0</v>
      </c>
      <c r="R11" s="25">
        <f t="shared" si="5"/>
        <v>0</v>
      </c>
      <c r="S11" s="25">
        <f t="shared" si="6"/>
        <v>0</v>
      </c>
      <c r="T11" s="25">
        <f t="shared" si="7"/>
        <v>0</v>
      </c>
    </row>
    <row r="12" spans="1:20" ht="15.75" customHeight="1" x14ac:dyDescent="0.15">
      <c r="A12" s="3">
        <v>6</v>
      </c>
      <c r="B12" s="31">
        <v>45048</v>
      </c>
      <c r="C12" s="12">
        <f t="shared" si="8"/>
        <v>10000</v>
      </c>
      <c r="D12" s="17">
        <f t="shared" si="0"/>
        <v>10000</v>
      </c>
      <c r="E12" s="34">
        <v>5000</v>
      </c>
      <c r="F12" s="34">
        <v>5000</v>
      </c>
      <c r="G12" s="4"/>
      <c r="H12" s="4"/>
      <c r="I12" s="4"/>
      <c r="J12" s="4"/>
      <c r="K12" s="4"/>
      <c r="L12" s="4"/>
      <c r="N12" s="25">
        <f t="shared" si="1"/>
        <v>10000</v>
      </c>
      <c r="O12" s="25">
        <f t="shared" si="2"/>
        <v>5000</v>
      </c>
      <c r="P12" s="25">
        <f t="shared" si="3"/>
        <v>5000</v>
      </c>
      <c r="Q12" s="25">
        <f t="shared" si="4"/>
        <v>0</v>
      </c>
      <c r="R12" s="25">
        <f t="shared" si="5"/>
        <v>0</v>
      </c>
      <c r="S12" s="25">
        <f t="shared" si="6"/>
        <v>0</v>
      </c>
      <c r="T12" s="25">
        <f t="shared" si="7"/>
        <v>0</v>
      </c>
    </row>
    <row r="13" spans="1:20" ht="15.75" customHeight="1" x14ac:dyDescent="0.15">
      <c r="A13" s="3">
        <v>7</v>
      </c>
      <c r="B13" s="31">
        <v>45059</v>
      </c>
      <c r="C13" s="12">
        <f t="shared" si="8"/>
        <v>5000</v>
      </c>
      <c r="D13" s="17">
        <f t="shared" si="0"/>
        <v>5000</v>
      </c>
      <c r="E13" s="34">
        <v>5000</v>
      </c>
      <c r="F13" s="34"/>
      <c r="G13" s="4"/>
      <c r="H13" s="4"/>
      <c r="I13" s="4"/>
      <c r="J13" s="4"/>
      <c r="K13" s="4"/>
      <c r="L13" s="4"/>
      <c r="N13" s="25">
        <f t="shared" si="1"/>
        <v>5000</v>
      </c>
      <c r="O13" s="25">
        <f t="shared" si="2"/>
        <v>5000</v>
      </c>
      <c r="P13" s="25">
        <f t="shared" si="3"/>
        <v>0</v>
      </c>
      <c r="Q13" s="25">
        <f t="shared" si="4"/>
        <v>0</v>
      </c>
      <c r="R13" s="25">
        <f t="shared" si="5"/>
        <v>0</v>
      </c>
      <c r="S13" s="25">
        <f t="shared" si="6"/>
        <v>0</v>
      </c>
      <c r="T13" s="25">
        <f t="shared" si="7"/>
        <v>0</v>
      </c>
    </row>
    <row r="14" spans="1:20" ht="15.75" customHeight="1" x14ac:dyDescent="0.15">
      <c r="A14" s="3">
        <v>8</v>
      </c>
      <c r="B14" s="31">
        <v>45060</v>
      </c>
      <c r="C14" s="12">
        <f t="shared" si="8"/>
        <v>5000</v>
      </c>
      <c r="D14" s="17">
        <f t="shared" si="0"/>
        <v>5000</v>
      </c>
      <c r="E14" s="34">
        <v>5000</v>
      </c>
      <c r="F14" s="34"/>
      <c r="G14" s="4"/>
      <c r="H14" s="4"/>
      <c r="I14" s="4"/>
      <c r="J14" s="4"/>
      <c r="K14" s="4"/>
      <c r="L14" s="4"/>
      <c r="N14" s="25">
        <f t="shared" si="1"/>
        <v>5000</v>
      </c>
      <c r="O14" s="25">
        <f t="shared" si="2"/>
        <v>5000</v>
      </c>
      <c r="P14" s="25">
        <f t="shared" si="3"/>
        <v>0</v>
      </c>
      <c r="Q14" s="25">
        <f t="shared" si="4"/>
        <v>0</v>
      </c>
      <c r="R14" s="25">
        <f t="shared" si="5"/>
        <v>0</v>
      </c>
      <c r="S14" s="25">
        <f t="shared" si="6"/>
        <v>0</v>
      </c>
      <c r="T14" s="25">
        <f t="shared" si="7"/>
        <v>0</v>
      </c>
    </row>
    <row r="15" spans="1:20" ht="15.75" customHeight="1" x14ac:dyDescent="0.15">
      <c r="A15" s="3">
        <v>9</v>
      </c>
      <c r="B15" s="31">
        <v>45085</v>
      </c>
      <c r="C15" s="12">
        <f t="shared" si="8"/>
        <v>5000</v>
      </c>
      <c r="D15" s="17">
        <f t="shared" si="0"/>
        <v>5000</v>
      </c>
      <c r="E15" s="34">
        <v>5000</v>
      </c>
      <c r="F15" s="34"/>
      <c r="G15" s="4"/>
      <c r="H15" s="4"/>
      <c r="I15" s="4"/>
      <c r="J15" s="4"/>
      <c r="K15" s="4"/>
      <c r="L15" s="4"/>
      <c r="N15" s="25">
        <f t="shared" si="1"/>
        <v>5000</v>
      </c>
      <c r="O15" s="25">
        <f t="shared" si="2"/>
        <v>5000</v>
      </c>
      <c r="P15" s="25">
        <f t="shared" si="3"/>
        <v>0</v>
      </c>
      <c r="Q15" s="25">
        <f t="shared" si="4"/>
        <v>0</v>
      </c>
      <c r="R15" s="25">
        <f t="shared" si="5"/>
        <v>0</v>
      </c>
      <c r="S15" s="25">
        <f t="shared" si="6"/>
        <v>0</v>
      </c>
      <c r="T15" s="25">
        <f t="shared" si="7"/>
        <v>0</v>
      </c>
    </row>
    <row r="16" spans="1:20" ht="15.75" customHeight="1" x14ac:dyDescent="0.15">
      <c r="A16" s="3">
        <v>10</v>
      </c>
      <c r="B16" s="31">
        <v>45086</v>
      </c>
      <c r="C16" s="12">
        <f t="shared" si="8"/>
        <v>5000</v>
      </c>
      <c r="D16" s="17">
        <f t="shared" si="0"/>
        <v>5000</v>
      </c>
      <c r="E16" s="34"/>
      <c r="F16" s="34">
        <v>5000</v>
      </c>
      <c r="G16" s="4"/>
      <c r="H16" s="4"/>
      <c r="I16" s="4"/>
      <c r="J16" s="4"/>
      <c r="K16" s="4"/>
      <c r="L16" s="4"/>
      <c r="N16" s="25">
        <f t="shared" si="1"/>
        <v>5000</v>
      </c>
      <c r="O16" s="25">
        <f t="shared" si="2"/>
        <v>5000</v>
      </c>
      <c r="P16" s="25">
        <f t="shared" si="3"/>
        <v>0</v>
      </c>
      <c r="Q16" s="25">
        <f t="shared" si="4"/>
        <v>0</v>
      </c>
      <c r="R16" s="25">
        <f t="shared" si="5"/>
        <v>0</v>
      </c>
      <c r="S16" s="25">
        <f t="shared" si="6"/>
        <v>0</v>
      </c>
      <c r="T16" s="25">
        <f t="shared" si="7"/>
        <v>0</v>
      </c>
    </row>
    <row r="17" spans="1:20" ht="15.75" customHeight="1" x14ac:dyDescent="0.15">
      <c r="A17" s="3">
        <v>11</v>
      </c>
      <c r="B17" s="31">
        <v>45087</v>
      </c>
      <c r="C17" s="12">
        <f t="shared" si="8"/>
        <v>10000</v>
      </c>
      <c r="D17" s="17">
        <f t="shared" si="0"/>
        <v>10000</v>
      </c>
      <c r="E17" s="34">
        <v>5000</v>
      </c>
      <c r="F17" s="34">
        <v>5000</v>
      </c>
      <c r="G17" s="4"/>
      <c r="H17" s="4"/>
      <c r="I17" s="4"/>
      <c r="J17" s="4"/>
      <c r="K17" s="4"/>
      <c r="L17" s="4"/>
      <c r="N17" s="25">
        <f t="shared" si="1"/>
        <v>10000</v>
      </c>
      <c r="O17" s="25">
        <f t="shared" si="2"/>
        <v>5000</v>
      </c>
      <c r="P17" s="25">
        <f t="shared" si="3"/>
        <v>5000</v>
      </c>
      <c r="Q17" s="25">
        <f t="shared" si="4"/>
        <v>0</v>
      </c>
      <c r="R17" s="25">
        <f t="shared" si="5"/>
        <v>0</v>
      </c>
      <c r="S17" s="25">
        <f t="shared" si="6"/>
        <v>0</v>
      </c>
      <c r="T17" s="25">
        <f t="shared" si="7"/>
        <v>0</v>
      </c>
    </row>
    <row r="18" spans="1:20" ht="15.75" customHeight="1" x14ac:dyDescent="0.15">
      <c r="A18" s="3">
        <v>12</v>
      </c>
      <c r="B18" s="31">
        <v>45088</v>
      </c>
      <c r="C18" s="12">
        <f t="shared" si="8"/>
        <v>5000</v>
      </c>
      <c r="D18" s="17">
        <f t="shared" si="0"/>
        <v>5000</v>
      </c>
      <c r="E18" s="34">
        <v>5000</v>
      </c>
      <c r="F18" s="34"/>
      <c r="G18" s="4"/>
      <c r="H18" s="4"/>
      <c r="I18" s="4"/>
      <c r="J18" s="4"/>
      <c r="K18" s="4"/>
      <c r="L18" s="4"/>
      <c r="N18" s="25">
        <f t="shared" si="1"/>
        <v>5000</v>
      </c>
      <c r="O18" s="25">
        <f t="shared" si="2"/>
        <v>5000</v>
      </c>
      <c r="P18" s="25">
        <f t="shared" si="3"/>
        <v>0</v>
      </c>
      <c r="Q18" s="25">
        <f t="shared" si="4"/>
        <v>0</v>
      </c>
      <c r="R18" s="25">
        <f t="shared" si="5"/>
        <v>0</v>
      </c>
      <c r="S18" s="25">
        <f t="shared" si="6"/>
        <v>0</v>
      </c>
      <c r="T18" s="25">
        <f t="shared" si="7"/>
        <v>0</v>
      </c>
    </row>
    <row r="19" spans="1:20" ht="15.75" customHeight="1" x14ac:dyDescent="0.15">
      <c r="A19" s="3">
        <v>13</v>
      </c>
      <c r="B19" s="31">
        <v>45096</v>
      </c>
      <c r="C19" s="12">
        <f t="shared" si="8"/>
        <v>5000</v>
      </c>
      <c r="D19" s="17">
        <f t="shared" si="0"/>
        <v>5000</v>
      </c>
      <c r="E19" s="34">
        <v>5000</v>
      </c>
      <c r="F19" s="34"/>
      <c r="G19" s="4"/>
      <c r="H19" s="4"/>
      <c r="I19" s="4"/>
      <c r="J19" s="4"/>
      <c r="K19" s="4"/>
      <c r="L19" s="4"/>
      <c r="N19" s="25">
        <f t="shared" si="1"/>
        <v>5000</v>
      </c>
      <c r="O19" s="25">
        <f t="shared" si="2"/>
        <v>5000</v>
      </c>
      <c r="P19" s="25">
        <f t="shared" si="3"/>
        <v>0</v>
      </c>
      <c r="Q19" s="25">
        <f t="shared" si="4"/>
        <v>0</v>
      </c>
      <c r="R19" s="25">
        <f t="shared" si="5"/>
        <v>0</v>
      </c>
      <c r="S19" s="25">
        <f t="shared" si="6"/>
        <v>0</v>
      </c>
      <c r="T19" s="25">
        <f t="shared" si="7"/>
        <v>0</v>
      </c>
    </row>
    <row r="20" spans="1:20" ht="15.75" customHeight="1" x14ac:dyDescent="0.15">
      <c r="A20" s="3">
        <v>14</v>
      </c>
      <c r="B20" s="31">
        <v>45107</v>
      </c>
      <c r="C20" s="12">
        <f t="shared" si="8"/>
        <v>10000</v>
      </c>
      <c r="D20" s="17">
        <f t="shared" si="0"/>
        <v>10000</v>
      </c>
      <c r="E20" s="34">
        <v>5000</v>
      </c>
      <c r="F20" s="34">
        <v>5000</v>
      </c>
      <c r="G20" s="4"/>
      <c r="H20" s="4"/>
      <c r="I20" s="4"/>
      <c r="J20" s="4"/>
      <c r="K20" s="4"/>
      <c r="L20" s="4"/>
      <c r="N20" s="25">
        <f t="shared" si="1"/>
        <v>10000</v>
      </c>
      <c r="O20" s="25">
        <f t="shared" si="2"/>
        <v>5000</v>
      </c>
      <c r="P20" s="25">
        <f t="shared" si="3"/>
        <v>5000</v>
      </c>
      <c r="Q20" s="25">
        <f t="shared" si="4"/>
        <v>0</v>
      </c>
      <c r="R20" s="25">
        <f t="shared" si="5"/>
        <v>0</v>
      </c>
      <c r="S20" s="25">
        <f t="shared" si="6"/>
        <v>0</v>
      </c>
      <c r="T20" s="25">
        <f t="shared" si="7"/>
        <v>0</v>
      </c>
    </row>
    <row r="21" spans="1:20" ht="15.75" customHeight="1" x14ac:dyDescent="0.15">
      <c r="A21" s="3">
        <v>15</v>
      </c>
      <c r="B21" s="31">
        <v>45108</v>
      </c>
      <c r="C21" s="12">
        <f t="shared" si="8"/>
        <v>5000</v>
      </c>
      <c r="D21" s="17">
        <f t="shared" si="0"/>
        <v>5000</v>
      </c>
      <c r="E21" s="34">
        <v>5000</v>
      </c>
      <c r="F21" s="34"/>
      <c r="G21" s="4"/>
      <c r="H21" s="4"/>
      <c r="I21" s="4"/>
      <c r="J21" s="4"/>
      <c r="K21" s="4"/>
      <c r="L21" s="4"/>
      <c r="N21" s="25">
        <f t="shared" si="1"/>
        <v>5000</v>
      </c>
      <c r="O21" s="25">
        <f t="shared" si="2"/>
        <v>5000</v>
      </c>
      <c r="P21" s="25">
        <f t="shared" si="3"/>
        <v>0</v>
      </c>
      <c r="Q21" s="25">
        <f t="shared" si="4"/>
        <v>0</v>
      </c>
      <c r="R21" s="25">
        <f t="shared" si="5"/>
        <v>0</v>
      </c>
      <c r="S21" s="25">
        <f t="shared" si="6"/>
        <v>0</v>
      </c>
      <c r="T21" s="25">
        <f t="shared" si="7"/>
        <v>0</v>
      </c>
    </row>
    <row r="22" spans="1:20" ht="15.75" customHeight="1" x14ac:dyDescent="0.15">
      <c r="A22" s="3">
        <v>16</v>
      </c>
      <c r="B22" s="31">
        <v>45109</v>
      </c>
      <c r="C22" s="12">
        <f t="shared" si="8"/>
        <v>10000</v>
      </c>
      <c r="D22" s="17">
        <f t="shared" si="0"/>
        <v>10000</v>
      </c>
      <c r="E22" s="34">
        <v>5000</v>
      </c>
      <c r="F22" s="34">
        <v>5000</v>
      </c>
      <c r="G22" s="4"/>
      <c r="H22" s="4"/>
      <c r="I22" s="4"/>
      <c r="J22" s="4"/>
      <c r="K22" s="4"/>
      <c r="L22" s="4"/>
      <c r="N22" s="25">
        <f t="shared" si="1"/>
        <v>10000</v>
      </c>
      <c r="O22" s="25">
        <f t="shared" si="2"/>
        <v>5000</v>
      </c>
      <c r="P22" s="25">
        <f t="shared" si="3"/>
        <v>5000</v>
      </c>
      <c r="Q22" s="25">
        <f t="shared" si="4"/>
        <v>0</v>
      </c>
      <c r="R22" s="25">
        <f t="shared" si="5"/>
        <v>0</v>
      </c>
      <c r="S22" s="25">
        <f t="shared" si="6"/>
        <v>0</v>
      </c>
      <c r="T22" s="25">
        <f t="shared" si="7"/>
        <v>0</v>
      </c>
    </row>
    <row r="23" spans="1:20" ht="15.75" customHeight="1" x14ac:dyDescent="0.15">
      <c r="A23" s="3">
        <v>17</v>
      </c>
      <c r="B23" s="31">
        <v>45114</v>
      </c>
      <c r="C23" s="12">
        <f t="shared" si="8"/>
        <v>5000</v>
      </c>
      <c r="D23" s="17">
        <f t="shared" si="0"/>
        <v>5000</v>
      </c>
      <c r="E23" s="34"/>
      <c r="F23" s="34">
        <v>5000</v>
      </c>
      <c r="G23" s="4"/>
      <c r="H23" s="4"/>
      <c r="I23" s="4"/>
      <c r="J23" s="4"/>
      <c r="K23" s="4"/>
      <c r="L23" s="4"/>
      <c r="N23" s="25">
        <f t="shared" si="1"/>
        <v>5000</v>
      </c>
      <c r="O23" s="25">
        <f t="shared" si="2"/>
        <v>5000</v>
      </c>
      <c r="P23" s="25">
        <f t="shared" si="3"/>
        <v>0</v>
      </c>
      <c r="Q23" s="25">
        <f t="shared" si="4"/>
        <v>0</v>
      </c>
      <c r="R23" s="25">
        <f t="shared" si="5"/>
        <v>0</v>
      </c>
      <c r="S23" s="25">
        <f t="shared" si="6"/>
        <v>0</v>
      </c>
      <c r="T23" s="25">
        <f t="shared" si="7"/>
        <v>0</v>
      </c>
    </row>
    <row r="24" spans="1:20" ht="15.75" customHeight="1" x14ac:dyDescent="0.15">
      <c r="A24" s="3">
        <v>18</v>
      </c>
      <c r="B24" s="31">
        <v>45120</v>
      </c>
      <c r="C24" s="12">
        <f t="shared" si="8"/>
        <v>5000</v>
      </c>
      <c r="D24" s="17">
        <f t="shared" si="0"/>
        <v>5000</v>
      </c>
      <c r="E24" s="34">
        <v>5000</v>
      </c>
      <c r="F24" s="34"/>
      <c r="G24" s="4"/>
      <c r="H24" s="4"/>
      <c r="I24" s="4"/>
      <c r="J24" s="4"/>
      <c r="K24" s="4"/>
      <c r="L24" s="4"/>
      <c r="N24" s="25">
        <f t="shared" si="1"/>
        <v>5000</v>
      </c>
      <c r="O24" s="25">
        <f t="shared" si="2"/>
        <v>5000</v>
      </c>
      <c r="P24" s="25">
        <f t="shared" si="3"/>
        <v>0</v>
      </c>
      <c r="Q24" s="25">
        <f t="shared" si="4"/>
        <v>0</v>
      </c>
      <c r="R24" s="25">
        <f t="shared" si="5"/>
        <v>0</v>
      </c>
      <c r="S24" s="25">
        <f t="shared" si="6"/>
        <v>0</v>
      </c>
      <c r="T24" s="25">
        <f t="shared" si="7"/>
        <v>0</v>
      </c>
    </row>
    <row r="25" spans="1:20" ht="15.75" customHeight="1" x14ac:dyDescent="0.15">
      <c r="A25" s="3">
        <v>19</v>
      </c>
      <c r="B25" s="31">
        <v>45162</v>
      </c>
      <c r="C25" s="12">
        <f t="shared" si="8"/>
        <v>5000</v>
      </c>
      <c r="D25" s="17">
        <f t="shared" si="0"/>
        <v>5000</v>
      </c>
      <c r="E25" s="34"/>
      <c r="F25" s="34">
        <v>5000</v>
      </c>
      <c r="G25" s="4"/>
      <c r="H25" s="4"/>
      <c r="I25" s="4"/>
      <c r="J25" s="4"/>
      <c r="K25" s="4"/>
      <c r="L25" s="4"/>
      <c r="N25" s="25">
        <f t="shared" si="1"/>
        <v>5000</v>
      </c>
      <c r="O25" s="25">
        <f t="shared" si="2"/>
        <v>5000</v>
      </c>
      <c r="P25" s="25">
        <f t="shared" si="3"/>
        <v>0</v>
      </c>
      <c r="Q25" s="25">
        <f t="shared" si="4"/>
        <v>0</v>
      </c>
      <c r="R25" s="25">
        <f t="shared" si="5"/>
        <v>0</v>
      </c>
      <c r="S25" s="25">
        <f t="shared" si="6"/>
        <v>0</v>
      </c>
      <c r="T25" s="25">
        <f t="shared" si="7"/>
        <v>0</v>
      </c>
    </row>
    <row r="26" spans="1:20" ht="15.75" customHeight="1" x14ac:dyDescent="0.15">
      <c r="A26" s="3">
        <v>20</v>
      </c>
      <c r="B26" s="31">
        <v>45176</v>
      </c>
      <c r="C26" s="12">
        <f t="shared" si="8"/>
        <v>5000</v>
      </c>
      <c r="D26" s="17">
        <f t="shared" si="0"/>
        <v>5000</v>
      </c>
      <c r="E26" s="34">
        <v>5000</v>
      </c>
      <c r="F26" s="34"/>
      <c r="G26" s="4"/>
      <c r="H26" s="4"/>
      <c r="I26" s="4"/>
      <c r="J26" s="4"/>
      <c r="K26" s="4"/>
      <c r="L26" s="4"/>
      <c r="N26" s="25">
        <f t="shared" si="1"/>
        <v>5000</v>
      </c>
      <c r="O26" s="25">
        <f t="shared" si="2"/>
        <v>5000</v>
      </c>
      <c r="P26" s="25">
        <f t="shared" si="3"/>
        <v>0</v>
      </c>
      <c r="Q26" s="25">
        <f t="shared" si="4"/>
        <v>0</v>
      </c>
      <c r="R26" s="25">
        <f t="shared" si="5"/>
        <v>0</v>
      </c>
      <c r="S26" s="25">
        <f t="shared" si="6"/>
        <v>0</v>
      </c>
      <c r="T26" s="25">
        <f t="shared" si="7"/>
        <v>0</v>
      </c>
    </row>
    <row r="27" spans="1:20" ht="15.75" customHeight="1" x14ac:dyDescent="0.15">
      <c r="A27" s="3">
        <v>21</v>
      </c>
      <c r="B27" s="31">
        <v>45180</v>
      </c>
      <c r="C27" s="12">
        <f t="shared" si="8"/>
        <v>10000</v>
      </c>
      <c r="D27" s="17">
        <f t="shared" si="0"/>
        <v>10000</v>
      </c>
      <c r="E27" s="34">
        <v>5000</v>
      </c>
      <c r="F27" s="34">
        <v>5000</v>
      </c>
      <c r="G27" s="4"/>
      <c r="H27" s="4"/>
      <c r="I27" s="4"/>
      <c r="J27" s="4"/>
      <c r="K27" s="4"/>
      <c r="L27" s="4"/>
      <c r="N27" s="25">
        <f t="shared" si="1"/>
        <v>10000</v>
      </c>
      <c r="O27" s="25">
        <f t="shared" si="2"/>
        <v>5000</v>
      </c>
      <c r="P27" s="25">
        <f t="shared" si="3"/>
        <v>5000</v>
      </c>
      <c r="Q27" s="25">
        <f t="shared" si="4"/>
        <v>0</v>
      </c>
      <c r="R27" s="25">
        <f t="shared" si="5"/>
        <v>0</v>
      </c>
      <c r="S27" s="25">
        <f t="shared" si="6"/>
        <v>0</v>
      </c>
      <c r="T27" s="25">
        <f t="shared" si="7"/>
        <v>0</v>
      </c>
    </row>
    <row r="28" spans="1:20" ht="15.75" customHeight="1" x14ac:dyDescent="0.15">
      <c r="A28" s="3">
        <v>22</v>
      </c>
      <c r="B28" s="31">
        <v>45183</v>
      </c>
      <c r="C28" s="12">
        <f t="shared" si="8"/>
        <v>5000</v>
      </c>
      <c r="D28" s="17">
        <f t="shared" si="0"/>
        <v>5000</v>
      </c>
      <c r="E28" s="34">
        <v>5000</v>
      </c>
      <c r="F28" s="34"/>
      <c r="G28" s="4"/>
      <c r="H28" s="4"/>
      <c r="I28" s="4"/>
      <c r="J28" s="4"/>
      <c r="K28" s="4"/>
      <c r="L28" s="4"/>
      <c r="N28" s="25">
        <f t="shared" si="1"/>
        <v>5000</v>
      </c>
      <c r="O28" s="25">
        <f t="shared" si="2"/>
        <v>5000</v>
      </c>
      <c r="P28" s="25">
        <f t="shared" si="3"/>
        <v>0</v>
      </c>
      <c r="Q28" s="25">
        <f t="shared" si="4"/>
        <v>0</v>
      </c>
      <c r="R28" s="25">
        <f t="shared" si="5"/>
        <v>0</v>
      </c>
      <c r="S28" s="25">
        <f t="shared" si="6"/>
        <v>0</v>
      </c>
      <c r="T28" s="25">
        <f t="shared" si="7"/>
        <v>0</v>
      </c>
    </row>
    <row r="29" spans="1:20" ht="15.75" customHeight="1" x14ac:dyDescent="0.15">
      <c r="A29" s="3">
        <v>23</v>
      </c>
      <c r="B29" s="31">
        <v>45186</v>
      </c>
      <c r="C29" s="12">
        <f t="shared" si="8"/>
        <v>10000</v>
      </c>
      <c r="D29" s="17">
        <f t="shared" si="0"/>
        <v>10000</v>
      </c>
      <c r="E29" s="34">
        <v>5000</v>
      </c>
      <c r="F29" s="34">
        <v>5000</v>
      </c>
      <c r="G29" s="4"/>
      <c r="H29" s="4"/>
      <c r="I29" s="4"/>
      <c r="J29" s="4"/>
      <c r="K29" s="4"/>
      <c r="L29" s="4"/>
      <c r="N29" s="25">
        <f t="shared" si="1"/>
        <v>10000</v>
      </c>
      <c r="O29" s="25">
        <f t="shared" si="2"/>
        <v>5000</v>
      </c>
      <c r="P29" s="25">
        <f t="shared" si="3"/>
        <v>5000</v>
      </c>
      <c r="Q29" s="25">
        <f t="shared" si="4"/>
        <v>0</v>
      </c>
      <c r="R29" s="25">
        <f t="shared" si="5"/>
        <v>0</v>
      </c>
      <c r="S29" s="25">
        <f t="shared" si="6"/>
        <v>0</v>
      </c>
      <c r="T29" s="25">
        <f t="shared" si="7"/>
        <v>0</v>
      </c>
    </row>
    <row r="30" spans="1:20" ht="15.75" customHeight="1" x14ac:dyDescent="0.15">
      <c r="A30" s="3">
        <v>24</v>
      </c>
      <c r="B30" s="31">
        <v>45218</v>
      </c>
      <c r="C30" s="12">
        <f t="shared" si="8"/>
        <v>5000</v>
      </c>
      <c r="D30" s="17">
        <f t="shared" si="0"/>
        <v>5000</v>
      </c>
      <c r="E30" s="34">
        <v>5000</v>
      </c>
      <c r="F30" s="34"/>
      <c r="G30" s="4"/>
      <c r="H30" s="4"/>
      <c r="I30" s="4"/>
      <c r="J30" s="4"/>
      <c r="K30" s="4"/>
      <c r="L30" s="4"/>
      <c r="N30" s="25">
        <f t="shared" si="1"/>
        <v>5000</v>
      </c>
      <c r="O30" s="25">
        <f t="shared" si="2"/>
        <v>5000</v>
      </c>
      <c r="P30" s="25">
        <f t="shared" si="3"/>
        <v>0</v>
      </c>
      <c r="Q30" s="25">
        <f t="shared" si="4"/>
        <v>0</v>
      </c>
      <c r="R30" s="25">
        <f t="shared" si="5"/>
        <v>0</v>
      </c>
      <c r="S30" s="25">
        <f t="shared" si="6"/>
        <v>0</v>
      </c>
      <c r="T30" s="25">
        <f t="shared" si="7"/>
        <v>0</v>
      </c>
    </row>
    <row r="31" spans="1:20" ht="15.75" customHeight="1" x14ac:dyDescent="0.15">
      <c r="A31" s="3">
        <v>25</v>
      </c>
      <c r="B31" s="31">
        <v>45222</v>
      </c>
      <c r="C31" s="12">
        <f t="shared" si="8"/>
        <v>5000</v>
      </c>
      <c r="D31" s="17">
        <f t="shared" si="0"/>
        <v>5000</v>
      </c>
      <c r="E31" s="34"/>
      <c r="F31" s="34">
        <v>5000</v>
      </c>
      <c r="G31" s="4"/>
      <c r="H31" s="4"/>
      <c r="I31" s="4"/>
      <c r="J31" s="4"/>
      <c r="K31" s="4"/>
      <c r="L31" s="4"/>
      <c r="N31" s="25">
        <f t="shared" si="1"/>
        <v>5000</v>
      </c>
      <c r="O31" s="25">
        <f t="shared" si="2"/>
        <v>5000</v>
      </c>
      <c r="P31" s="25">
        <f t="shared" si="3"/>
        <v>0</v>
      </c>
      <c r="Q31" s="25">
        <f t="shared" si="4"/>
        <v>0</v>
      </c>
      <c r="R31" s="25">
        <f t="shared" si="5"/>
        <v>0</v>
      </c>
      <c r="S31" s="25">
        <f t="shared" si="6"/>
        <v>0</v>
      </c>
      <c r="T31" s="25">
        <f t="shared" si="7"/>
        <v>0</v>
      </c>
    </row>
    <row r="32" spans="1:20" ht="15.75" customHeight="1" x14ac:dyDescent="0.15">
      <c r="A32" s="3">
        <v>26</v>
      </c>
      <c r="B32" s="31">
        <v>45222</v>
      </c>
      <c r="C32" s="12">
        <f t="shared" si="8"/>
        <v>5000</v>
      </c>
      <c r="D32" s="17">
        <f t="shared" si="0"/>
        <v>5000</v>
      </c>
      <c r="E32" s="34">
        <v>5000</v>
      </c>
      <c r="F32" s="34"/>
      <c r="G32" s="4"/>
      <c r="H32" s="4"/>
      <c r="I32" s="4"/>
      <c r="J32" s="4"/>
      <c r="K32" s="4"/>
      <c r="L32" s="4"/>
      <c r="N32" s="25">
        <f t="shared" si="1"/>
        <v>5000</v>
      </c>
      <c r="O32" s="25">
        <f t="shared" si="2"/>
        <v>5000</v>
      </c>
      <c r="P32" s="25">
        <f t="shared" si="3"/>
        <v>0</v>
      </c>
      <c r="Q32" s="25">
        <f t="shared" si="4"/>
        <v>0</v>
      </c>
      <c r="R32" s="25">
        <f t="shared" si="5"/>
        <v>0</v>
      </c>
      <c r="S32" s="25">
        <f t="shared" si="6"/>
        <v>0</v>
      </c>
      <c r="T32" s="25">
        <f t="shared" si="7"/>
        <v>0</v>
      </c>
    </row>
    <row r="33" spans="1:20" ht="15.75" customHeight="1" x14ac:dyDescent="0.15">
      <c r="A33" s="3">
        <v>27</v>
      </c>
      <c r="B33" s="31">
        <v>45232</v>
      </c>
      <c r="C33" s="12">
        <f t="shared" si="8"/>
        <v>5000</v>
      </c>
      <c r="D33" s="17">
        <f t="shared" si="0"/>
        <v>5000</v>
      </c>
      <c r="E33" s="34"/>
      <c r="F33" s="34">
        <v>5000</v>
      </c>
      <c r="G33" s="4"/>
      <c r="H33" s="4"/>
      <c r="I33" s="4"/>
      <c r="J33" s="4"/>
      <c r="K33" s="4"/>
      <c r="L33" s="4"/>
      <c r="N33" s="25">
        <f t="shared" si="1"/>
        <v>5000</v>
      </c>
      <c r="O33" s="25">
        <f t="shared" si="2"/>
        <v>5000</v>
      </c>
      <c r="P33" s="25">
        <f t="shared" si="3"/>
        <v>0</v>
      </c>
      <c r="Q33" s="25">
        <f t="shared" si="4"/>
        <v>0</v>
      </c>
      <c r="R33" s="25">
        <f t="shared" si="5"/>
        <v>0</v>
      </c>
      <c r="S33" s="25">
        <f t="shared" si="6"/>
        <v>0</v>
      </c>
      <c r="T33" s="25">
        <f t="shared" si="7"/>
        <v>0</v>
      </c>
    </row>
    <row r="34" spans="1:20" ht="15.75" customHeight="1" x14ac:dyDescent="0.15">
      <c r="A34" s="3">
        <v>28</v>
      </c>
      <c r="B34" s="31">
        <v>45239</v>
      </c>
      <c r="C34" s="12">
        <f t="shared" si="8"/>
        <v>10000</v>
      </c>
      <c r="D34" s="17">
        <f t="shared" si="0"/>
        <v>10000</v>
      </c>
      <c r="E34" s="34">
        <v>5000</v>
      </c>
      <c r="F34" s="34">
        <v>5000</v>
      </c>
      <c r="G34" s="4"/>
      <c r="H34" s="4"/>
      <c r="I34" s="4"/>
      <c r="J34" s="4"/>
      <c r="K34" s="4"/>
      <c r="L34" s="4"/>
      <c r="N34" s="25">
        <f t="shared" si="1"/>
        <v>10000</v>
      </c>
      <c r="O34" s="25">
        <f t="shared" si="2"/>
        <v>5000</v>
      </c>
      <c r="P34" s="25">
        <f t="shared" si="3"/>
        <v>5000</v>
      </c>
      <c r="Q34" s="25">
        <f t="shared" si="4"/>
        <v>0</v>
      </c>
      <c r="R34" s="25">
        <f t="shared" si="5"/>
        <v>0</v>
      </c>
      <c r="S34" s="25">
        <f t="shared" si="6"/>
        <v>0</v>
      </c>
      <c r="T34" s="25">
        <f t="shared" si="7"/>
        <v>0</v>
      </c>
    </row>
    <row r="35" spans="1:20" ht="15.75" customHeight="1" x14ac:dyDescent="0.15">
      <c r="A35" s="3">
        <v>29</v>
      </c>
      <c r="B35" s="31">
        <v>45244</v>
      </c>
      <c r="C35" s="12">
        <f t="shared" si="8"/>
        <v>5000</v>
      </c>
      <c r="D35" s="17">
        <f t="shared" si="0"/>
        <v>5000</v>
      </c>
      <c r="E35" s="34">
        <v>5000</v>
      </c>
      <c r="F35" s="34"/>
      <c r="G35" s="4"/>
      <c r="H35" s="4"/>
      <c r="I35" s="4"/>
      <c r="J35" s="4"/>
      <c r="K35" s="4"/>
      <c r="L35" s="4"/>
      <c r="N35" s="25">
        <f t="shared" si="1"/>
        <v>5000</v>
      </c>
      <c r="O35" s="25">
        <f t="shared" si="2"/>
        <v>5000</v>
      </c>
      <c r="P35" s="25">
        <f t="shared" si="3"/>
        <v>0</v>
      </c>
      <c r="Q35" s="25">
        <f t="shared" si="4"/>
        <v>0</v>
      </c>
      <c r="R35" s="25">
        <f t="shared" si="5"/>
        <v>0</v>
      </c>
      <c r="S35" s="25">
        <f t="shared" si="6"/>
        <v>0</v>
      </c>
      <c r="T35" s="25">
        <f t="shared" si="7"/>
        <v>0</v>
      </c>
    </row>
    <row r="36" spans="1:20" ht="15.75" customHeight="1" x14ac:dyDescent="0.15">
      <c r="A36" s="3">
        <v>30</v>
      </c>
      <c r="B36" s="31">
        <v>45245</v>
      </c>
      <c r="C36" s="12">
        <f t="shared" si="8"/>
        <v>10000</v>
      </c>
      <c r="D36" s="17">
        <f t="shared" si="0"/>
        <v>10000</v>
      </c>
      <c r="E36" s="34">
        <v>5000</v>
      </c>
      <c r="F36" s="34">
        <v>5000</v>
      </c>
      <c r="G36" s="4"/>
      <c r="H36" s="4"/>
      <c r="I36" s="4"/>
      <c r="J36" s="4"/>
      <c r="K36" s="4"/>
      <c r="L36" s="4"/>
      <c r="N36" s="25">
        <f t="shared" si="1"/>
        <v>10000</v>
      </c>
      <c r="O36" s="25">
        <f t="shared" si="2"/>
        <v>5000</v>
      </c>
      <c r="P36" s="25">
        <f t="shared" si="3"/>
        <v>5000</v>
      </c>
      <c r="Q36" s="25">
        <f t="shared" si="4"/>
        <v>0</v>
      </c>
      <c r="R36" s="25">
        <f t="shared" si="5"/>
        <v>0</v>
      </c>
      <c r="S36" s="25">
        <f t="shared" si="6"/>
        <v>0</v>
      </c>
      <c r="T36" s="25">
        <f t="shared" si="7"/>
        <v>0</v>
      </c>
    </row>
    <row r="37" spans="1:20" ht="15.75" customHeight="1" x14ac:dyDescent="0.15">
      <c r="A37" s="3">
        <v>31</v>
      </c>
      <c r="B37" s="31">
        <v>45249</v>
      </c>
      <c r="C37" s="12">
        <f t="shared" si="8"/>
        <v>5000</v>
      </c>
      <c r="D37" s="17">
        <f t="shared" si="0"/>
        <v>5000</v>
      </c>
      <c r="E37" s="34">
        <v>5000</v>
      </c>
      <c r="F37" s="34"/>
      <c r="G37" s="4"/>
      <c r="H37" s="4"/>
      <c r="I37" s="4"/>
      <c r="J37" s="4"/>
      <c r="K37" s="4"/>
      <c r="L37" s="4"/>
      <c r="N37" s="25">
        <f t="shared" si="1"/>
        <v>5000</v>
      </c>
      <c r="O37" s="25">
        <f t="shared" si="2"/>
        <v>5000</v>
      </c>
      <c r="P37" s="25">
        <f t="shared" si="3"/>
        <v>0</v>
      </c>
      <c r="Q37" s="25">
        <f t="shared" si="4"/>
        <v>0</v>
      </c>
      <c r="R37" s="25">
        <f t="shared" si="5"/>
        <v>0</v>
      </c>
      <c r="S37" s="25">
        <f t="shared" si="6"/>
        <v>0</v>
      </c>
      <c r="T37" s="25">
        <f t="shared" si="7"/>
        <v>0</v>
      </c>
    </row>
    <row r="38" spans="1:20" ht="15.75" customHeight="1" x14ac:dyDescent="0.15">
      <c r="A38" s="3">
        <v>32</v>
      </c>
      <c r="B38" s="31">
        <v>45253</v>
      </c>
      <c r="C38" s="12">
        <f t="shared" si="8"/>
        <v>10000</v>
      </c>
      <c r="D38" s="17">
        <f t="shared" si="0"/>
        <v>10000</v>
      </c>
      <c r="E38" s="34">
        <v>5000</v>
      </c>
      <c r="F38" s="34">
        <v>5000</v>
      </c>
      <c r="G38" s="4"/>
      <c r="H38" s="4"/>
      <c r="I38" s="4"/>
      <c r="J38" s="4"/>
      <c r="K38" s="4"/>
      <c r="L38" s="4"/>
      <c r="N38" s="25">
        <f t="shared" si="1"/>
        <v>10000</v>
      </c>
      <c r="O38" s="25">
        <f t="shared" si="2"/>
        <v>5000</v>
      </c>
      <c r="P38" s="25">
        <f t="shared" si="3"/>
        <v>5000</v>
      </c>
      <c r="Q38" s="25">
        <f t="shared" si="4"/>
        <v>0</v>
      </c>
      <c r="R38" s="25">
        <f t="shared" si="5"/>
        <v>0</v>
      </c>
      <c r="S38" s="25">
        <f t="shared" si="6"/>
        <v>0</v>
      </c>
      <c r="T38" s="25">
        <f t="shared" si="7"/>
        <v>0</v>
      </c>
    </row>
    <row r="39" spans="1:20" ht="15.75" customHeight="1" x14ac:dyDescent="0.15">
      <c r="A39" s="3">
        <v>33</v>
      </c>
      <c r="B39" s="31">
        <v>45257</v>
      </c>
      <c r="C39" s="12">
        <f t="shared" si="8"/>
        <v>5000</v>
      </c>
      <c r="D39" s="17">
        <f t="shared" si="0"/>
        <v>5000</v>
      </c>
      <c r="E39" s="34"/>
      <c r="F39" s="34">
        <v>5000</v>
      </c>
      <c r="G39" s="4"/>
      <c r="H39" s="4"/>
      <c r="I39" s="4"/>
      <c r="J39" s="4"/>
      <c r="K39" s="4"/>
      <c r="L39" s="4"/>
      <c r="N39" s="25">
        <f t="shared" si="1"/>
        <v>5000</v>
      </c>
      <c r="O39" s="25">
        <f t="shared" si="2"/>
        <v>5000</v>
      </c>
      <c r="P39" s="25">
        <f t="shared" si="3"/>
        <v>0</v>
      </c>
      <c r="Q39" s="25">
        <f t="shared" si="4"/>
        <v>0</v>
      </c>
      <c r="R39" s="25">
        <f t="shared" si="5"/>
        <v>0</v>
      </c>
      <c r="S39" s="25">
        <f t="shared" si="6"/>
        <v>0</v>
      </c>
      <c r="T39" s="25">
        <f t="shared" si="7"/>
        <v>0</v>
      </c>
    </row>
    <row r="40" spans="1:20" ht="15.75" customHeight="1" x14ac:dyDescent="0.15">
      <c r="A40" s="3">
        <v>34</v>
      </c>
      <c r="B40" s="31">
        <v>45258</v>
      </c>
      <c r="C40" s="12">
        <f t="shared" si="8"/>
        <v>5000</v>
      </c>
      <c r="D40" s="17">
        <f t="shared" si="0"/>
        <v>5000</v>
      </c>
      <c r="E40" s="34">
        <v>5000</v>
      </c>
      <c r="F40" s="34"/>
      <c r="G40" s="4"/>
      <c r="H40" s="4"/>
      <c r="I40" s="4"/>
      <c r="J40" s="4"/>
      <c r="K40" s="4"/>
      <c r="L40" s="4"/>
      <c r="N40" s="25">
        <f t="shared" si="1"/>
        <v>5000</v>
      </c>
      <c r="O40" s="25">
        <f t="shared" si="2"/>
        <v>5000</v>
      </c>
      <c r="P40" s="25">
        <f t="shared" si="3"/>
        <v>0</v>
      </c>
      <c r="Q40" s="25">
        <f t="shared" si="4"/>
        <v>0</v>
      </c>
      <c r="R40" s="25">
        <f t="shared" si="5"/>
        <v>0</v>
      </c>
      <c r="S40" s="25">
        <f t="shared" si="6"/>
        <v>0</v>
      </c>
      <c r="T40" s="25">
        <f t="shared" si="7"/>
        <v>0</v>
      </c>
    </row>
    <row r="41" spans="1:20" ht="15.75" customHeight="1" x14ac:dyDescent="0.15">
      <c r="A41" s="3">
        <v>35</v>
      </c>
      <c r="B41" s="31">
        <v>45259</v>
      </c>
      <c r="C41" s="12">
        <f t="shared" si="8"/>
        <v>10000</v>
      </c>
      <c r="D41" s="17">
        <f t="shared" si="0"/>
        <v>10000</v>
      </c>
      <c r="E41" s="34">
        <v>5000</v>
      </c>
      <c r="F41" s="34">
        <v>5000</v>
      </c>
      <c r="G41" s="4"/>
      <c r="H41" s="4"/>
      <c r="I41" s="4"/>
      <c r="J41" s="4"/>
      <c r="K41" s="4"/>
      <c r="L41" s="4"/>
      <c r="N41" s="25">
        <f t="shared" si="1"/>
        <v>10000</v>
      </c>
      <c r="O41" s="25">
        <f t="shared" si="2"/>
        <v>5000</v>
      </c>
      <c r="P41" s="25">
        <f t="shared" si="3"/>
        <v>5000</v>
      </c>
      <c r="Q41" s="25">
        <f t="shared" si="4"/>
        <v>0</v>
      </c>
      <c r="R41" s="25">
        <f t="shared" si="5"/>
        <v>0</v>
      </c>
      <c r="S41" s="25">
        <f t="shared" si="6"/>
        <v>0</v>
      </c>
      <c r="T41" s="25">
        <f t="shared" si="7"/>
        <v>0</v>
      </c>
    </row>
    <row r="42" spans="1:20" ht="15.75" customHeight="1" x14ac:dyDescent="0.15">
      <c r="A42" s="3">
        <v>36</v>
      </c>
      <c r="B42" s="31">
        <v>45261</v>
      </c>
      <c r="C42" s="12">
        <f t="shared" si="8"/>
        <v>5000</v>
      </c>
      <c r="D42" s="17">
        <f t="shared" si="0"/>
        <v>5000</v>
      </c>
      <c r="E42" s="34"/>
      <c r="F42" s="34">
        <v>5000</v>
      </c>
      <c r="G42" s="4"/>
      <c r="H42" s="4"/>
      <c r="I42" s="4"/>
      <c r="J42" s="4"/>
      <c r="K42" s="4"/>
      <c r="L42" s="4"/>
      <c r="N42" s="25">
        <f t="shared" si="1"/>
        <v>5000</v>
      </c>
      <c r="O42" s="25">
        <f t="shared" si="2"/>
        <v>5000</v>
      </c>
      <c r="P42" s="25">
        <f t="shared" si="3"/>
        <v>0</v>
      </c>
      <c r="Q42" s="25">
        <f t="shared" si="4"/>
        <v>0</v>
      </c>
      <c r="R42" s="25">
        <f t="shared" si="5"/>
        <v>0</v>
      </c>
      <c r="S42" s="25">
        <f t="shared" si="6"/>
        <v>0</v>
      </c>
      <c r="T42" s="25">
        <f t="shared" si="7"/>
        <v>0</v>
      </c>
    </row>
    <row r="43" spans="1:20" ht="15.75" customHeight="1" x14ac:dyDescent="0.15">
      <c r="A43" s="3">
        <v>37</v>
      </c>
      <c r="B43" s="31">
        <v>45262</v>
      </c>
      <c r="C43" s="12">
        <f t="shared" si="8"/>
        <v>5000</v>
      </c>
      <c r="D43" s="17">
        <f t="shared" si="0"/>
        <v>5000</v>
      </c>
      <c r="E43" s="34"/>
      <c r="F43" s="34">
        <v>5000</v>
      </c>
      <c r="G43" s="4"/>
      <c r="H43" s="4"/>
      <c r="I43" s="4"/>
      <c r="J43" s="4"/>
      <c r="K43" s="4"/>
      <c r="L43" s="4"/>
      <c r="N43" s="25">
        <f t="shared" si="1"/>
        <v>5000</v>
      </c>
      <c r="O43" s="25">
        <f t="shared" si="2"/>
        <v>5000</v>
      </c>
      <c r="P43" s="25">
        <f t="shared" si="3"/>
        <v>0</v>
      </c>
      <c r="Q43" s="25">
        <f t="shared" si="4"/>
        <v>0</v>
      </c>
      <c r="R43" s="25">
        <f t="shared" si="5"/>
        <v>0</v>
      </c>
      <c r="S43" s="25">
        <f t="shared" si="6"/>
        <v>0</v>
      </c>
      <c r="T43" s="25">
        <f t="shared" si="7"/>
        <v>0</v>
      </c>
    </row>
    <row r="44" spans="1:20" ht="15.75" customHeight="1" x14ac:dyDescent="0.15">
      <c r="A44" s="3">
        <v>38</v>
      </c>
      <c r="B44" s="31">
        <v>45263</v>
      </c>
      <c r="C44" s="12">
        <f t="shared" si="8"/>
        <v>10000</v>
      </c>
      <c r="D44" s="17">
        <f t="shared" si="0"/>
        <v>10000</v>
      </c>
      <c r="E44" s="34">
        <v>5000</v>
      </c>
      <c r="F44" s="34">
        <v>5000</v>
      </c>
      <c r="G44" s="4"/>
      <c r="H44" s="4"/>
      <c r="I44" s="4"/>
      <c r="J44" s="4"/>
      <c r="K44" s="4"/>
      <c r="L44" s="4"/>
      <c r="N44" s="25">
        <f t="shared" si="1"/>
        <v>10000</v>
      </c>
      <c r="O44" s="25">
        <f t="shared" si="2"/>
        <v>5000</v>
      </c>
      <c r="P44" s="25">
        <f t="shared" si="3"/>
        <v>5000</v>
      </c>
      <c r="Q44" s="25">
        <f t="shared" si="4"/>
        <v>0</v>
      </c>
      <c r="R44" s="25">
        <f t="shared" si="5"/>
        <v>0</v>
      </c>
      <c r="S44" s="25">
        <f t="shared" si="6"/>
        <v>0</v>
      </c>
      <c r="T44" s="25">
        <f t="shared" si="7"/>
        <v>0</v>
      </c>
    </row>
    <row r="45" spans="1:20" ht="15.75" customHeight="1" x14ac:dyDescent="0.15">
      <c r="A45" s="3">
        <v>39</v>
      </c>
      <c r="B45" s="31">
        <v>45274</v>
      </c>
      <c r="C45" s="12">
        <f t="shared" si="8"/>
        <v>5000</v>
      </c>
      <c r="D45" s="17">
        <f t="shared" si="0"/>
        <v>5000</v>
      </c>
      <c r="E45" s="34">
        <v>5000</v>
      </c>
      <c r="F45" s="34"/>
      <c r="G45" s="4"/>
      <c r="H45" s="4"/>
      <c r="I45" s="4"/>
      <c r="J45" s="4"/>
      <c r="K45" s="4"/>
      <c r="L45" s="4"/>
      <c r="N45" s="25">
        <f t="shared" si="1"/>
        <v>5000</v>
      </c>
      <c r="O45" s="25">
        <f t="shared" si="2"/>
        <v>5000</v>
      </c>
      <c r="P45" s="25">
        <f t="shared" si="3"/>
        <v>0</v>
      </c>
      <c r="Q45" s="25">
        <f t="shared" si="4"/>
        <v>0</v>
      </c>
      <c r="R45" s="25">
        <f t="shared" si="5"/>
        <v>0</v>
      </c>
      <c r="S45" s="25">
        <f t="shared" si="6"/>
        <v>0</v>
      </c>
      <c r="T45" s="25">
        <f t="shared" si="7"/>
        <v>0</v>
      </c>
    </row>
    <row r="46" spans="1:20" ht="15.75" customHeight="1" x14ac:dyDescent="0.15">
      <c r="A46" s="3">
        <v>40</v>
      </c>
      <c r="B46" s="31">
        <v>45275</v>
      </c>
      <c r="C46" s="12">
        <f t="shared" si="8"/>
        <v>5000</v>
      </c>
      <c r="D46" s="17">
        <f t="shared" si="0"/>
        <v>5000</v>
      </c>
      <c r="E46" s="34">
        <v>5000</v>
      </c>
      <c r="F46" s="34"/>
      <c r="G46" s="4"/>
      <c r="H46" s="4"/>
      <c r="I46" s="4"/>
      <c r="J46" s="4"/>
      <c r="K46" s="4"/>
      <c r="L46" s="4"/>
      <c r="N46" s="25">
        <f t="shared" si="1"/>
        <v>5000</v>
      </c>
      <c r="O46" s="25">
        <f t="shared" si="2"/>
        <v>5000</v>
      </c>
      <c r="P46" s="25">
        <f t="shared" si="3"/>
        <v>0</v>
      </c>
      <c r="Q46" s="25">
        <f t="shared" si="4"/>
        <v>0</v>
      </c>
      <c r="R46" s="25">
        <f t="shared" si="5"/>
        <v>0</v>
      </c>
      <c r="S46" s="25">
        <f t="shared" si="6"/>
        <v>0</v>
      </c>
      <c r="T46" s="25">
        <f t="shared" si="7"/>
        <v>0</v>
      </c>
    </row>
    <row r="47" spans="1:20" ht="15.75" customHeight="1" x14ac:dyDescent="0.15">
      <c r="A47" s="3">
        <v>41</v>
      </c>
      <c r="B47" s="31">
        <v>45279</v>
      </c>
      <c r="C47" s="12">
        <f t="shared" si="8"/>
        <v>10000</v>
      </c>
      <c r="D47" s="17">
        <f t="shared" si="0"/>
        <v>10000</v>
      </c>
      <c r="E47" s="34">
        <v>5000</v>
      </c>
      <c r="F47" s="34">
        <v>5000</v>
      </c>
      <c r="G47" s="4"/>
      <c r="H47" s="4"/>
      <c r="I47" s="4"/>
      <c r="J47" s="4"/>
      <c r="K47" s="4"/>
      <c r="L47" s="4"/>
      <c r="N47" s="25">
        <f t="shared" si="1"/>
        <v>10000</v>
      </c>
      <c r="O47" s="25">
        <f t="shared" si="2"/>
        <v>5000</v>
      </c>
      <c r="P47" s="25">
        <f t="shared" si="3"/>
        <v>5000</v>
      </c>
      <c r="Q47" s="25">
        <f t="shared" si="4"/>
        <v>0</v>
      </c>
      <c r="R47" s="25">
        <f t="shared" si="5"/>
        <v>0</v>
      </c>
      <c r="S47" s="25">
        <f t="shared" si="6"/>
        <v>0</v>
      </c>
      <c r="T47" s="25">
        <f t="shared" si="7"/>
        <v>0</v>
      </c>
    </row>
    <row r="48" spans="1:20" ht="15.75" customHeight="1" x14ac:dyDescent="0.15">
      <c r="A48" s="3">
        <v>42</v>
      </c>
      <c r="B48" s="31">
        <v>45280</v>
      </c>
      <c r="C48" s="12">
        <f t="shared" si="8"/>
        <v>5000</v>
      </c>
      <c r="D48" s="17">
        <f t="shared" si="0"/>
        <v>5000</v>
      </c>
      <c r="E48" s="34">
        <v>5000</v>
      </c>
      <c r="F48" s="34"/>
      <c r="G48" s="4"/>
      <c r="H48" s="4"/>
      <c r="I48" s="4"/>
      <c r="J48" s="4"/>
      <c r="K48" s="4"/>
      <c r="L48" s="4"/>
      <c r="N48" s="25">
        <f t="shared" si="1"/>
        <v>5000</v>
      </c>
      <c r="O48" s="25">
        <f t="shared" si="2"/>
        <v>5000</v>
      </c>
      <c r="P48" s="25">
        <f t="shared" si="3"/>
        <v>0</v>
      </c>
      <c r="Q48" s="25">
        <f t="shared" si="4"/>
        <v>0</v>
      </c>
      <c r="R48" s="25">
        <f t="shared" si="5"/>
        <v>0</v>
      </c>
      <c r="S48" s="25">
        <f t="shared" si="6"/>
        <v>0</v>
      </c>
      <c r="T48" s="25">
        <f t="shared" si="7"/>
        <v>0</v>
      </c>
    </row>
    <row r="49" spans="1:20" ht="15.75" customHeight="1" x14ac:dyDescent="0.15">
      <c r="A49" s="3">
        <v>43</v>
      </c>
      <c r="B49" s="31">
        <v>45283</v>
      </c>
      <c r="C49" s="12">
        <f t="shared" si="8"/>
        <v>5000</v>
      </c>
      <c r="D49" s="17">
        <f t="shared" si="0"/>
        <v>5000</v>
      </c>
      <c r="E49" s="34"/>
      <c r="F49" s="34">
        <v>5000</v>
      </c>
      <c r="G49" s="4"/>
      <c r="H49" s="4"/>
      <c r="I49" s="4"/>
      <c r="J49" s="4"/>
      <c r="K49" s="4"/>
      <c r="L49" s="4"/>
      <c r="N49" s="25">
        <f t="shared" si="1"/>
        <v>5000</v>
      </c>
      <c r="O49" s="25">
        <f t="shared" si="2"/>
        <v>5000</v>
      </c>
      <c r="P49" s="25">
        <f t="shared" si="3"/>
        <v>0</v>
      </c>
      <c r="Q49" s="25">
        <f t="shared" si="4"/>
        <v>0</v>
      </c>
      <c r="R49" s="25">
        <f t="shared" si="5"/>
        <v>0</v>
      </c>
      <c r="S49" s="25">
        <f t="shared" si="6"/>
        <v>0</v>
      </c>
      <c r="T49" s="25">
        <f t="shared" si="7"/>
        <v>0</v>
      </c>
    </row>
    <row r="50" spans="1:20" ht="15.75" customHeight="1" x14ac:dyDescent="0.15">
      <c r="A50" s="3">
        <v>44</v>
      </c>
      <c r="B50" s="31">
        <v>45311</v>
      </c>
      <c r="C50" s="12">
        <f t="shared" si="8"/>
        <v>5000</v>
      </c>
      <c r="D50" s="17">
        <f t="shared" si="0"/>
        <v>5000</v>
      </c>
      <c r="E50" s="34"/>
      <c r="F50" s="34">
        <v>5000</v>
      </c>
      <c r="G50" s="4"/>
      <c r="H50" s="4"/>
      <c r="I50" s="4"/>
      <c r="J50" s="4"/>
      <c r="K50" s="4"/>
      <c r="L50" s="4"/>
      <c r="N50" s="25">
        <f t="shared" si="1"/>
        <v>5000</v>
      </c>
      <c r="O50" s="25">
        <f t="shared" si="2"/>
        <v>5000</v>
      </c>
      <c r="P50" s="25">
        <f t="shared" si="3"/>
        <v>0</v>
      </c>
      <c r="Q50" s="25">
        <f t="shared" si="4"/>
        <v>0</v>
      </c>
      <c r="R50" s="25">
        <f t="shared" si="5"/>
        <v>0</v>
      </c>
      <c r="S50" s="25">
        <f t="shared" si="6"/>
        <v>0</v>
      </c>
      <c r="T50" s="25">
        <f t="shared" si="7"/>
        <v>0</v>
      </c>
    </row>
    <row r="51" spans="1:20" ht="15.75" customHeight="1" x14ac:dyDescent="0.15">
      <c r="A51" s="3">
        <v>45</v>
      </c>
      <c r="B51" s="31">
        <v>45313</v>
      </c>
      <c r="C51" s="12">
        <f t="shared" si="8"/>
        <v>5000</v>
      </c>
      <c r="D51" s="17">
        <f t="shared" si="0"/>
        <v>5000</v>
      </c>
      <c r="E51" s="34">
        <v>5000</v>
      </c>
      <c r="F51" s="34"/>
      <c r="G51" s="4"/>
      <c r="H51" s="4"/>
      <c r="I51" s="4"/>
      <c r="J51" s="4"/>
      <c r="K51" s="4"/>
      <c r="L51" s="4"/>
      <c r="N51" s="25">
        <f t="shared" si="1"/>
        <v>5000</v>
      </c>
      <c r="O51" s="25">
        <f t="shared" si="2"/>
        <v>5000</v>
      </c>
      <c r="P51" s="25">
        <f t="shared" si="3"/>
        <v>0</v>
      </c>
      <c r="Q51" s="25">
        <f t="shared" si="4"/>
        <v>0</v>
      </c>
      <c r="R51" s="25">
        <f t="shared" si="5"/>
        <v>0</v>
      </c>
      <c r="S51" s="25">
        <f t="shared" si="6"/>
        <v>0</v>
      </c>
      <c r="T51" s="25">
        <f t="shared" si="7"/>
        <v>0</v>
      </c>
    </row>
    <row r="52" spans="1:20" ht="15.75" customHeight="1" x14ac:dyDescent="0.15">
      <c r="A52" s="3">
        <v>46</v>
      </c>
      <c r="B52" s="31">
        <v>45322</v>
      </c>
      <c r="C52" s="12">
        <f t="shared" si="8"/>
        <v>10000</v>
      </c>
      <c r="D52" s="17">
        <f t="shared" si="0"/>
        <v>10000</v>
      </c>
      <c r="E52" s="34">
        <v>5000</v>
      </c>
      <c r="F52" s="34">
        <v>5000</v>
      </c>
      <c r="G52" s="4"/>
      <c r="H52" s="4"/>
      <c r="I52" s="4"/>
      <c r="J52" s="4"/>
      <c r="K52" s="4"/>
      <c r="L52" s="4"/>
      <c r="N52" s="25">
        <f t="shared" si="1"/>
        <v>10000</v>
      </c>
      <c r="O52" s="25">
        <f t="shared" si="2"/>
        <v>5000</v>
      </c>
      <c r="P52" s="25">
        <f t="shared" si="3"/>
        <v>5000</v>
      </c>
      <c r="Q52" s="25">
        <f t="shared" si="4"/>
        <v>0</v>
      </c>
      <c r="R52" s="25">
        <f t="shared" si="5"/>
        <v>0</v>
      </c>
      <c r="S52" s="25">
        <f t="shared" si="6"/>
        <v>0</v>
      </c>
      <c r="T52" s="25">
        <f t="shared" si="7"/>
        <v>0</v>
      </c>
    </row>
    <row r="53" spans="1:20" ht="15.75" customHeight="1" x14ac:dyDescent="0.15">
      <c r="A53" s="3">
        <v>47</v>
      </c>
      <c r="B53" s="31">
        <v>45332</v>
      </c>
      <c r="C53" s="12">
        <f t="shared" si="8"/>
        <v>10000</v>
      </c>
      <c r="D53" s="17">
        <f t="shared" si="0"/>
        <v>10000</v>
      </c>
      <c r="E53" s="34">
        <v>5000</v>
      </c>
      <c r="F53" s="34">
        <v>5000</v>
      </c>
      <c r="G53" s="4"/>
      <c r="H53" s="4"/>
      <c r="I53" s="4"/>
      <c r="J53" s="4"/>
      <c r="K53" s="4"/>
      <c r="L53" s="4"/>
      <c r="N53" s="25">
        <f t="shared" si="1"/>
        <v>10000</v>
      </c>
      <c r="O53" s="25">
        <f t="shared" si="2"/>
        <v>5000</v>
      </c>
      <c r="P53" s="25">
        <f t="shared" si="3"/>
        <v>5000</v>
      </c>
      <c r="Q53" s="25">
        <f t="shared" si="4"/>
        <v>0</v>
      </c>
      <c r="R53" s="25">
        <f t="shared" si="5"/>
        <v>0</v>
      </c>
      <c r="S53" s="25">
        <f t="shared" si="6"/>
        <v>0</v>
      </c>
      <c r="T53" s="25">
        <f t="shared" si="7"/>
        <v>0</v>
      </c>
    </row>
    <row r="54" spans="1:20" ht="15.75" customHeight="1" x14ac:dyDescent="0.15">
      <c r="A54" s="3">
        <v>48</v>
      </c>
      <c r="B54" s="31">
        <v>45336</v>
      </c>
      <c r="C54" s="12">
        <f t="shared" si="8"/>
        <v>5000</v>
      </c>
      <c r="D54" s="17">
        <f t="shared" si="0"/>
        <v>5000</v>
      </c>
      <c r="E54" s="34">
        <v>5000</v>
      </c>
      <c r="F54" s="34"/>
      <c r="G54" s="4"/>
      <c r="H54" s="4"/>
      <c r="I54" s="4"/>
      <c r="J54" s="4"/>
      <c r="K54" s="4"/>
      <c r="L54" s="4"/>
      <c r="N54" s="25">
        <f t="shared" si="1"/>
        <v>5000</v>
      </c>
      <c r="O54" s="25">
        <f t="shared" si="2"/>
        <v>5000</v>
      </c>
      <c r="P54" s="25">
        <f t="shared" si="3"/>
        <v>0</v>
      </c>
      <c r="Q54" s="25">
        <f t="shared" si="4"/>
        <v>0</v>
      </c>
      <c r="R54" s="25">
        <f t="shared" si="5"/>
        <v>0</v>
      </c>
      <c r="S54" s="25">
        <f t="shared" si="6"/>
        <v>0</v>
      </c>
      <c r="T54" s="25">
        <f t="shared" si="7"/>
        <v>0</v>
      </c>
    </row>
    <row r="55" spans="1:20" ht="15.75" customHeight="1" x14ac:dyDescent="0.15">
      <c r="A55" s="3">
        <v>49</v>
      </c>
      <c r="B55" s="31">
        <v>45375</v>
      </c>
      <c r="C55" s="12">
        <f t="shared" si="8"/>
        <v>5000</v>
      </c>
      <c r="D55" s="17">
        <f t="shared" si="0"/>
        <v>5000</v>
      </c>
      <c r="E55" s="34">
        <v>5000</v>
      </c>
      <c r="F55" s="34"/>
      <c r="G55" s="4"/>
      <c r="H55" s="4"/>
      <c r="I55" s="4"/>
      <c r="J55" s="4"/>
      <c r="K55" s="4"/>
      <c r="L55" s="4"/>
      <c r="N55" s="25">
        <f t="shared" si="1"/>
        <v>5000</v>
      </c>
      <c r="O55" s="25">
        <f t="shared" si="2"/>
        <v>5000</v>
      </c>
      <c r="P55" s="25">
        <f t="shared" si="3"/>
        <v>0</v>
      </c>
      <c r="Q55" s="25">
        <f t="shared" si="4"/>
        <v>0</v>
      </c>
      <c r="R55" s="25">
        <f t="shared" si="5"/>
        <v>0</v>
      </c>
      <c r="S55" s="25">
        <f t="shared" si="6"/>
        <v>0</v>
      </c>
      <c r="T55" s="25">
        <f t="shared" si="7"/>
        <v>0</v>
      </c>
    </row>
    <row r="56" spans="1:20" ht="15.75" customHeight="1" x14ac:dyDescent="0.15">
      <c r="A56" s="3">
        <v>50</v>
      </c>
      <c r="B56" s="31">
        <v>45382</v>
      </c>
      <c r="C56" s="12">
        <f t="shared" si="8"/>
        <v>5000</v>
      </c>
      <c r="D56" s="17">
        <f t="shared" si="0"/>
        <v>5000</v>
      </c>
      <c r="E56" s="34">
        <v>5000</v>
      </c>
      <c r="F56" s="34"/>
      <c r="G56" s="4"/>
      <c r="H56" s="4"/>
      <c r="I56" s="4"/>
      <c r="J56" s="4"/>
      <c r="K56" s="4"/>
      <c r="L56" s="4"/>
      <c r="N56" s="25">
        <f t="shared" si="1"/>
        <v>5000</v>
      </c>
      <c r="O56" s="25">
        <f t="shared" si="2"/>
        <v>5000</v>
      </c>
      <c r="P56" s="25">
        <f t="shared" si="3"/>
        <v>0</v>
      </c>
      <c r="Q56" s="25">
        <f t="shared" si="4"/>
        <v>0</v>
      </c>
      <c r="R56" s="25">
        <f t="shared" si="5"/>
        <v>0</v>
      </c>
      <c r="S56" s="25">
        <f t="shared" si="6"/>
        <v>0</v>
      </c>
      <c r="T56" s="25">
        <f t="shared" si="7"/>
        <v>0</v>
      </c>
    </row>
    <row r="57" spans="1:20" ht="15.75" customHeight="1" x14ac:dyDescent="0.15">
      <c r="A57" s="3"/>
      <c r="B57" s="9" t="s">
        <v>1</v>
      </c>
      <c r="C57" s="5">
        <f>SUM(C7:C56)</f>
        <v>325000</v>
      </c>
      <c r="D57" s="5">
        <f>SUM(D7:D56)</f>
        <v>325000</v>
      </c>
      <c r="E57" s="5">
        <f>SUM(E7:E56)</f>
        <v>190000</v>
      </c>
      <c r="F57" s="5">
        <f>SUM(F7:F56)</f>
        <v>135000</v>
      </c>
      <c r="G57" s="5">
        <f>SUM(G7:G56)</f>
        <v>0</v>
      </c>
      <c r="H57" s="5"/>
      <c r="I57" s="5">
        <f>SUM(I7:I56)</f>
        <v>0</v>
      </c>
      <c r="J57" s="5">
        <f>SUM(J7:J56)</f>
        <v>0</v>
      </c>
      <c r="K57" s="5">
        <f>SUM(K7:K56)</f>
        <v>0</v>
      </c>
      <c r="L57" s="5">
        <f>SUM(L7:L56)</f>
        <v>0</v>
      </c>
    </row>
    <row r="58" spans="1:20" x14ac:dyDescent="0.15">
      <c r="A58" s="1" t="s">
        <v>21</v>
      </c>
    </row>
  </sheetData>
  <mergeCells count="8">
    <mergeCell ref="O1:T5"/>
    <mergeCell ref="N1:N6"/>
    <mergeCell ref="A2:L2"/>
    <mergeCell ref="A4:A6"/>
    <mergeCell ref="B4:B6"/>
    <mergeCell ref="C4:C6"/>
    <mergeCell ref="D4:D6"/>
    <mergeCell ref="E4:L4"/>
  </mergeCells>
  <phoneticPr fontId="5"/>
  <pageMargins left="0.78740157480314965" right="0.78740157480314965" top="0.74803149606299213" bottom="0.74803149606299213" header="0.31496062992125984" footer="0.31496062992125984"/>
  <pageSetup paperSize="9" scale="63"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要領様式第2号-ア　事業報告書</vt:lpstr>
      <vt:lpstr>要領様式第2号ｰイ　実績額明細書</vt:lpstr>
      <vt:lpstr>'要領様式第2号-ア　事業報告書'!Print_Area</vt:lpstr>
      <vt:lpstr>'要領様式第2号ｰイ　実績額明細書'!Print_Area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2018-12-27T02:58:20Z</cp:lastPrinted>
  <dcterms:created xsi:type="dcterms:W3CDTF">2010-06-30T09:34:04Z</dcterms:created>
  <dcterms:modified xsi:type="dcterms:W3CDTF">2024-01-15T04:35:39Z</dcterms:modified>
</cp:coreProperties>
</file>