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" yWindow="30" windowWidth="10005" windowHeight="6525" activeTab="0"/>
  </bookViews>
  <sheets>
    <sheet name="35" sheetId="1" r:id="rId1"/>
  </sheets>
  <definedNames>
    <definedName name="_xlnm.Print_Area" localSheetId="0">'35'!$A$1:$V$36</definedName>
  </definedNames>
  <calcPr fullCalcOnLoad="1"/>
</workbook>
</file>

<file path=xl/sharedStrings.xml><?xml version="1.0" encoding="utf-8"?>
<sst xmlns="http://schemas.openxmlformats.org/spreadsheetml/2006/main" count="78" uniqueCount="35">
  <si>
    <t>全国</t>
  </si>
  <si>
    <t>宮城</t>
  </si>
  <si>
    <t>青森</t>
  </si>
  <si>
    <t>岩手</t>
  </si>
  <si>
    <t>秋田</t>
  </si>
  <si>
    <t>山形</t>
  </si>
  <si>
    <t>福島</t>
  </si>
  <si>
    <t>総数</t>
  </si>
  <si>
    <t>率</t>
  </si>
  <si>
    <t>数</t>
  </si>
  <si>
    <t>率</t>
  </si>
  <si>
    <t>薬　剤　師</t>
  </si>
  <si>
    <t>薬局･医療施設従事者</t>
  </si>
  <si>
    <t>上欄は，実数（人）</t>
  </si>
  <si>
    <t>下欄は，人口10万対（人）</t>
  </si>
  <si>
    <t>昭和56年</t>
  </si>
  <si>
    <t>昭和57年</t>
  </si>
  <si>
    <t>昭和59年</t>
  </si>
  <si>
    <t>昭和61年</t>
  </si>
  <si>
    <t>昭和63年</t>
  </si>
  <si>
    <t>平成２年</t>
  </si>
  <si>
    <t>平成４年</t>
  </si>
  <si>
    <t>平成６年</t>
  </si>
  <si>
    <t>平成８年</t>
  </si>
  <si>
    <t>平成10年</t>
  </si>
  <si>
    <t>平成12年</t>
  </si>
  <si>
    <t>平成14年</t>
  </si>
  <si>
    <t>平成16年</t>
  </si>
  <si>
    <t>平成18年</t>
  </si>
  <si>
    <t>第35表　人口10万対薬剤師数の年次推移,従業地の県別（全国・東北六県）</t>
  </si>
  <si>
    <t>注：「人口10万対薬剤師数」の算出には，国勢調査年は確定数を，他の年は推計人口（いずれも各年の10月１日現在）を用いた。</t>
  </si>
  <si>
    <t>平成20年</t>
  </si>
  <si>
    <t>平成22年</t>
  </si>
  <si>
    <t>平成24年</t>
  </si>
  <si>
    <t>平成26年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</si>
</sst>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－&quot;_ ;_ @_ "/>
    <numFmt numFmtId="177" formatCode="_ * #,##0.0_ ;_ * \-#,##0.0_ ;_ * &quot;－&quot;_ ;_ @_ "/>
  </numFmts>
  <fonts count="39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1" xfId="0" applyFont="1" applyBorder="1" applyAlignment="1">
      <alignment horizontal="distributed" vertical="center"/>
    </xf>
    <xf numFmtId="176" fontId="2" fillId="0" borderId="22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7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7" fontId="2" fillId="0" borderId="26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F1" sqref="F1"/>
      <selection pane="bottomLeft" activeCell="A6" sqref="A6"/>
      <selection pane="bottomRight" activeCell="V35" sqref="V35"/>
    </sheetView>
  </sheetViews>
  <sheetFormatPr defaultColWidth="8.796875" defaultRowHeight="14.25"/>
  <cols>
    <col min="1" max="1" width="7.59765625" style="0" customWidth="1"/>
    <col min="2" max="2" width="14.59765625" style="0" customWidth="1"/>
    <col min="3" max="3" width="4.09765625" style="0" customWidth="1"/>
    <col min="4" max="4" width="3.09765625" style="0" customWidth="1"/>
    <col min="5" max="14" width="11.59765625" style="0" customWidth="1"/>
    <col min="15" max="22" width="11.59765625" style="17" customWidth="1"/>
  </cols>
  <sheetData>
    <row r="1" spans="1:22" ht="30" customHeight="1">
      <c r="A1" s="44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/>
      <c r="T1"/>
      <c r="U1"/>
      <c r="V1"/>
    </row>
    <row r="2" spans="13:22" ht="18" customHeight="1">
      <c r="M2" s="2"/>
      <c r="O2" s="16"/>
      <c r="P2" s="16"/>
      <c r="R2" s="2" t="s">
        <v>13</v>
      </c>
      <c r="S2" s="16"/>
      <c r="T2" s="16"/>
      <c r="U2" s="16"/>
      <c r="V2" s="16"/>
    </row>
    <row r="3" spans="13:22" ht="18" customHeight="1">
      <c r="M3" s="2"/>
      <c r="O3" s="16"/>
      <c r="P3" s="16"/>
      <c r="R3" s="2" t="s">
        <v>14</v>
      </c>
      <c r="S3" s="16"/>
      <c r="T3" s="16"/>
      <c r="U3" s="16"/>
      <c r="V3" s="16"/>
    </row>
    <row r="4" spans="1:22" ht="36" customHeight="1">
      <c r="A4" s="3"/>
      <c r="B4" s="4"/>
      <c r="C4" s="4"/>
      <c r="D4" s="5"/>
      <c r="E4" s="6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6" t="s">
        <v>20</v>
      </c>
      <c r="K4" s="6" t="s">
        <v>21</v>
      </c>
      <c r="L4" s="6" t="s">
        <v>22</v>
      </c>
      <c r="M4" s="6" t="s">
        <v>23</v>
      </c>
      <c r="N4" s="6" t="s">
        <v>24</v>
      </c>
      <c r="O4" s="18" t="s">
        <v>25</v>
      </c>
      <c r="P4" s="18" t="s">
        <v>26</v>
      </c>
      <c r="Q4" s="18" t="s">
        <v>27</v>
      </c>
      <c r="R4" s="18" t="s">
        <v>28</v>
      </c>
      <c r="S4" s="18" t="s">
        <v>31</v>
      </c>
      <c r="T4" s="6" t="s">
        <v>32</v>
      </c>
      <c r="U4" s="25" t="s">
        <v>33</v>
      </c>
      <c r="V4" s="26" t="s">
        <v>34</v>
      </c>
    </row>
    <row r="5" spans="1:22" ht="21" customHeight="1">
      <c r="A5" s="27" t="s">
        <v>0</v>
      </c>
      <c r="B5" s="30" t="s">
        <v>11</v>
      </c>
      <c r="C5" s="34" t="s">
        <v>7</v>
      </c>
      <c r="D5" s="35"/>
      <c r="E5" s="12">
        <v>120444</v>
      </c>
      <c r="F5" s="12">
        <v>124390</v>
      </c>
      <c r="G5" s="12">
        <v>129700</v>
      </c>
      <c r="H5" s="12">
        <v>135990</v>
      </c>
      <c r="I5" s="12">
        <v>143429</v>
      </c>
      <c r="J5" s="12">
        <v>150627</v>
      </c>
      <c r="K5" s="12">
        <v>162021</v>
      </c>
      <c r="L5" s="12">
        <v>176871</v>
      </c>
      <c r="M5" s="12">
        <v>194300</v>
      </c>
      <c r="N5" s="12">
        <v>205953</v>
      </c>
      <c r="O5" s="19">
        <v>217477</v>
      </c>
      <c r="P5" s="19">
        <v>229744</v>
      </c>
      <c r="Q5" s="19">
        <v>241369</v>
      </c>
      <c r="R5" s="19">
        <v>252533</v>
      </c>
      <c r="S5" s="19">
        <v>267751</v>
      </c>
      <c r="T5" s="12">
        <v>276517</v>
      </c>
      <c r="U5" s="12">
        <v>280052</v>
      </c>
      <c r="V5" s="22">
        <v>288151</v>
      </c>
    </row>
    <row r="6" spans="1:22" ht="21" customHeight="1">
      <c r="A6" s="28"/>
      <c r="B6" s="31"/>
      <c r="C6" s="36" t="s">
        <v>8</v>
      </c>
      <c r="D6" s="37"/>
      <c r="E6" s="13">
        <v>102.2</v>
      </c>
      <c r="F6" s="13">
        <v>104.8</v>
      </c>
      <c r="G6" s="13">
        <v>107.9</v>
      </c>
      <c r="H6" s="13">
        <v>111.8</v>
      </c>
      <c r="I6" s="13">
        <v>116.8</v>
      </c>
      <c r="J6" s="13">
        <v>121.9</v>
      </c>
      <c r="K6" s="13">
        <v>130.2</v>
      </c>
      <c r="L6" s="13">
        <v>141.5</v>
      </c>
      <c r="M6" s="13">
        <v>154.4</v>
      </c>
      <c r="N6" s="13">
        <v>162.8</v>
      </c>
      <c r="O6" s="20">
        <v>171.3</v>
      </c>
      <c r="P6" s="20">
        <v>180.3</v>
      </c>
      <c r="Q6" s="20">
        <v>189</v>
      </c>
      <c r="R6" s="20">
        <v>197.6</v>
      </c>
      <c r="S6" s="20">
        <v>209.7</v>
      </c>
      <c r="T6" s="13">
        <v>215.9</v>
      </c>
      <c r="U6" s="13">
        <v>219.6</v>
      </c>
      <c r="V6" s="23">
        <v>226.7</v>
      </c>
    </row>
    <row r="7" spans="1:22" ht="21" customHeight="1">
      <c r="A7" s="32" t="s">
        <v>1</v>
      </c>
      <c r="B7" s="30" t="s">
        <v>11</v>
      </c>
      <c r="C7" s="34" t="s">
        <v>7</v>
      </c>
      <c r="D7" s="35"/>
      <c r="E7" s="12">
        <v>2213</v>
      </c>
      <c r="F7" s="12">
        <v>2317</v>
      </c>
      <c r="G7" s="12">
        <v>2410</v>
      </c>
      <c r="H7" s="12">
        <v>2528</v>
      </c>
      <c r="I7" s="12">
        <v>2776</v>
      </c>
      <c r="J7" s="12">
        <v>2898</v>
      </c>
      <c r="K7" s="12">
        <v>2914</v>
      </c>
      <c r="L7" s="12">
        <v>3144</v>
      </c>
      <c r="M7" s="12">
        <v>3482</v>
      </c>
      <c r="N7" s="12">
        <v>3589</v>
      </c>
      <c r="O7" s="19">
        <v>3737</v>
      </c>
      <c r="P7" s="19">
        <v>3852</v>
      </c>
      <c r="Q7" s="19">
        <v>4120</v>
      </c>
      <c r="R7" s="19">
        <v>4482</v>
      </c>
      <c r="S7" s="19">
        <v>4871</v>
      </c>
      <c r="T7" s="12">
        <v>4874</v>
      </c>
      <c r="U7" s="12">
        <v>4836</v>
      </c>
      <c r="V7" s="22">
        <v>5028</v>
      </c>
    </row>
    <row r="8" spans="1:22" ht="21" customHeight="1">
      <c r="A8" s="32"/>
      <c r="B8" s="31"/>
      <c r="C8" s="36" t="s">
        <v>8</v>
      </c>
      <c r="D8" s="37"/>
      <c r="E8" s="13">
        <v>105.2</v>
      </c>
      <c r="F8" s="13">
        <v>109</v>
      </c>
      <c r="G8" s="13">
        <v>111.6</v>
      </c>
      <c r="H8" s="13">
        <v>115.4</v>
      </c>
      <c r="I8" s="13">
        <v>125</v>
      </c>
      <c r="J8" s="13">
        <v>128.9</v>
      </c>
      <c r="K8" s="13">
        <v>128</v>
      </c>
      <c r="L8" s="13">
        <v>136.6</v>
      </c>
      <c r="M8" s="13">
        <v>148.9</v>
      </c>
      <c r="N8" s="13">
        <v>152.4</v>
      </c>
      <c r="O8" s="20">
        <v>158</v>
      </c>
      <c r="P8" s="20">
        <v>162.5</v>
      </c>
      <c r="Q8" s="20">
        <v>173.8</v>
      </c>
      <c r="R8" s="20">
        <v>190.3</v>
      </c>
      <c r="S8" s="20">
        <v>208.2</v>
      </c>
      <c r="T8" s="13">
        <v>207.6</v>
      </c>
      <c r="U8" s="13">
        <v>208</v>
      </c>
      <c r="V8" s="23">
        <v>216</v>
      </c>
    </row>
    <row r="9" spans="1:22" ht="21" customHeight="1">
      <c r="A9" s="32" t="s">
        <v>2</v>
      </c>
      <c r="B9" s="30" t="s">
        <v>11</v>
      </c>
      <c r="C9" s="34" t="s">
        <v>7</v>
      </c>
      <c r="D9" s="35"/>
      <c r="E9" s="12">
        <v>791</v>
      </c>
      <c r="F9" s="12">
        <v>897</v>
      </c>
      <c r="G9" s="12">
        <v>1018</v>
      </c>
      <c r="H9" s="12">
        <v>1068</v>
      </c>
      <c r="I9" s="12">
        <v>1115</v>
      </c>
      <c r="J9" s="12">
        <v>1166</v>
      </c>
      <c r="K9" s="12">
        <v>1237</v>
      </c>
      <c r="L9" s="12">
        <v>1347</v>
      </c>
      <c r="M9" s="12">
        <v>1422</v>
      </c>
      <c r="N9" s="12">
        <v>1519</v>
      </c>
      <c r="O9" s="19">
        <v>1556</v>
      </c>
      <c r="P9" s="19">
        <v>1684</v>
      </c>
      <c r="Q9" s="19">
        <v>1724</v>
      </c>
      <c r="R9" s="19">
        <v>1796</v>
      </c>
      <c r="S9" s="19">
        <v>1882</v>
      </c>
      <c r="T9" s="12">
        <v>2012</v>
      </c>
      <c r="U9" s="12">
        <v>2052</v>
      </c>
      <c r="V9" s="22">
        <v>2111</v>
      </c>
    </row>
    <row r="10" spans="1:22" ht="21" customHeight="1">
      <c r="A10" s="32"/>
      <c r="B10" s="31"/>
      <c r="C10" s="36" t="s">
        <v>8</v>
      </c>
      <c r="D10" s="37"/>
      <c r="E10" s="13">
        <v>51.8</v>
      </c>
      <c r="F10" s="13">
        <v>58.7</v>
      </c>
      <c r="G10" s="13">
        <v>66.5</v>
      </c>
      <c r="H10" s="13">
        <v>70.3</v>
      </c>
      <c r="I10" s="13">
        <v>73.9</v>
      </c>
      <c r="J10" s="13">
        <v>78.6</v>
      </c>
      <c r="K10" s="13">
        <v>84</v>
      </c>
      <c r="L10" s="13">
        <v>91.6</v>
      </c>
      <c r="M10" s="13">
        <v>95.9</v>
      </c>
      <c r="N10" s="13">
        <v>102.8</v>
      </c>
      <c r="O10" s="20">
        <v>105.4</v>
      </c>
      <c r="P10" s="20">
        <v>114.6</v>
      </c>
      <c r="Q10" s="20">
        <v>118.7</v>
      </c>
      <c r="R10" s="20">
        <v>126.2</v>
      </c>
      <c r="S10" s="20">
        <v>135.2</v>
      </c>
      <c r="T10" s="13">
        <v>146.5</v>
      </c>
      <c r="U10" s="13">
        <v>152</v>
      </c>
      <c r="V10" s="23">
        <v>159.8</v>
      </c>
    </row>
    <row r="11" spans="1:22" ht="21" customHeight="1">
      <c r="A11" s="32" t="s">
        <v>3</v>
      </c>
      <c r="B11" s="30" t="s">
        <v>11</v>
      </c>
      <c r="C11" s="34" t="s">
        <v>7</v>
      </c>
      <c r="D11" s="35"/>
      <c r="E11" s="12">
        <v>1096</v>
      </c>
      <c r="F11" s="12">
        <v>1142</v>
      </c>
      <c r="G11" s="12">
        <v>1206</v>
      </c>
      <c r="H11" s="12">
        <v>1259</v>
      </c>
      <c r="I11" s="12">
        <v>1351</v>
      </c>
      <c r="J11" s="12">
        <v>1418</v>
      </c>
      <c r="K11" s="12">
        <v>1415</v>
      </c>
      <c r="L11" s="12">
        <v>1505</v>
      </c>
      <c r="M11" s="12">
        <v>1598</v>
      </c>
      <c r="N11" s="12">
        <v>1680</v>
      </c>
      <c r="O11" s="19">
        <v>1741</v>
      </c>
      <c r="P11" s="19">
        <v>1919</v>
      </c>
      <c r="Q11" s="19">
        <v>1974</v>
      </c>
      <c r="R11" s="19">
        <v>2025</v>
      </c>
      <c r="S11" s="19">
        <v>2117</v>
      </c>
      <c r="T11" s="12">
        <v>2123</v>
      </c>
      <c r="U11" s="12">
        <v>2183</v>
      </c>
      <c r="V11" s="22">
        <v>2232</v>
      </c>
    </row>
    <row r="12" spans="1:22" ht="21" customHeight="1">
      <c r="A12" s="32"/>
      <c r="B12" s="31"/>
      <c r="C12" s="36" t="s">
        <v>8</v>
      </c>
      <c r="D12" s="37"/>
      <c r="E12" s="13">
        <v>76.9</v>
      </c>
      <c r="F12" s="13">
        <v>80</v>
      </c>
      <c r="G12" s="13">
        <v>84.3</v>
      </c>
      <c r="H12" s="13">
        <v>88</v>
      </c>
      <c r="I12" s="13">
        <v>94.9</v>
      </c>
      <c r="J12" s="13">
        <v>100.1</v>
      </c>
      <c r="K12" s="13">
        <v>100.1</v>
      </c>
      <c r="L12" s="13">
        <v>106.3</v>
      </c>
      <c r="M12" s="13">
        <v>112.5</v>
      </c>
      <c r="N12" s="13">
        <v>118.6</v>
      </c>
      <c r="O12" s="20">
        <v>122.9</v>
      </c>
      <c r="P12" s="20">
        <v>136.4</v>
      </c>
      <c r="Q12" s="20">
        <v>141.5</v>
      </c>
      <c r="R12" s="20">
        <v>147.3</v>
      </c>
      <c r="S12" s="20">
        <v>156.6</v>
      </c>
      <c r="T12" s="13">
        <v>159.6</v>
      </c>
      <c r="U12" s="13">
        <v>167.5</v>
      </c>
      <c r="V12" s="23">
        <v>173.8</v>
      </c>
    </row>
    <row r="13" spans="1:22" ht="21" customHeight="1">
      <c r="A13" s="32" t="s">
        <v>4</v>
      </c>
      <c r="B13" s="30" t="s">
        <v>11</v>
      </c>
      <c r="C13" s="34" t="s">
        <v>7</v>
      </c>
      <c r="D13" s="35"/>
      <c r="E13" s="12">
        <v>934</v>
      </c>
      <c r="F13" s="12">
        <v>957</v>
      </c>
      <c r="G13" s="12">
        <v>991</v>
      </c>
      <c r="H13" s="12">
        <v>1039</v>
      </c>
      <c r="I13" s="12">
        <v>1134</v>
      </c>
      <c r="J13" s="12">
        <v>1144</v>
      </c>
      <c r="K13" s="12">
        <v>1229</v>
      </c>
      <c r="L13" s="12">
        <v>1313</v>
      </c>
      <c r="M13" s="12">
        <v>1427</v>
      </c>
      <c r="N13" s="12">
        <v>1494</v>
      </c>
      <c r="O13" s="19">
        <v>1614</v>
      </c>
      <c r="P13" s="19">
        <v>1684</v>
      </c>
      <c r="Q13" s="19">
        <v>1682</v>
      </c>
      <c r="R13" s="19">
        <v>1776</v>
      </c>
      <c r="S13" s="19">
        <v>1891</v>
      </c>
      <c r="T13" s="12">
        <v>1856</v>
      </c>
      <c r="U13" s="12">
        <v>1924</v>
      </c>
      <c r="V13" s="22">
        <v>1961</v>
      </c>
    </row>
    <row r="14" spans="1:22" ht="21" customHeight="1">
      <c r="A14" s="32"/>
      <c r="B14" s="31"/>
      <c r="C14" s="36" t="s">
        <v>8</v>
      </c>
      <c r="D14" s="37"/>
      <c r="E14" s="13">
        <v>74.2</v>
      </c>
      <c r="F14" s="13">
        <v>76.1</v>
      </c>
      <c r="G14" s="13">
        <v>79.1</v>
      </c>
      <c r="H14" s="13">
        <v>83.2</v>
      </c>
      <c r="I14" s="13">
        <v>91.5</v>
      </c>
      <c r="J14" s="13">
        <v>93.2</v>
      </c>
      <c r="K14" s="13">
        <v>100.8</v>
      </c>
      <c r="L14" s="13">
        <v>108.1</v>
      </c>
      <c r="M14" s="13">
        <v>117.9</v>
      </c>
      <c r="N14" s="13">
        <v>124.4</v>
      </c>
      <c r="O14" s="20">
        <v>135.7</v>
      </c>
      <c r="P14" s="20">
        <v>143.2</v>
      </c>
      <c r="Q14" s="20">
        <v>145.1</v>
      </c>
      <c r="R14" s="20">
        <v>156.6</v>
      </c>
      <c r="S14" s="20">
        <v>170.7</v>
      </c>
      <c r="T14" s="13">
        <v>170.9</v>
      </c>
      <c r="U14" s="13">
        <v>181</v>
      </c>
      <c r="V14" s="23">
        <v>189.1</v>
      </c>
    </row>
    <row r="15" spans="1:22" ht="21" customHeight="1">
      <c r="A15" s="32" t="s">
        <v>5</v>
      </c>
      <c r="B15" s="30" t="s">
        <v>11</v>
      </c>
      <c r="C15" s="34" t="s">
        <v>7</v>
      </c>
      <c r="D15" s="35"/>
      <c r="E15" s="12">
        <v>899</v>
      </c>
      <c r="F15" s="12">
        <v>959</v>
      </c>
      <c r="G15" s="12">
        <v>1006</v>
      </c>
      <c r="H15" s="12">
        <v>1044</v>
      </c>
      <c r="I15" s="12">
        <v>1088</v>
      </c>
      <c r="J15" s="12">
        <v>1170</v>
      </c>
      <c r="K15" s="12">
        <v>1214</v>
      </c>
      <c r="L15" s="12">
        <v>1245</v>
      </c>
      <c r="M15" s="12">
        <v>1378</v>
      </c>
      <c r="N15" s="12">
        <v>1439</v>
      </c>
      <c r="O15" s="19">
        <v>1566</v>
      </c>
      <c r="P15" s="19">
        <v>1611</v>
      </c>
      <c r="Q15" s="19">
        <v>1666</v>
      </c>
      <c r="R15" s="19">
        <v>1706</v>
      </c>
      <c r="S15" s="19">
        <v>1814</v>
      </c>
      <c r="T15" s="12">
        <v>1905</v>
      </c>
      <c r="U15" s="12">
        <v>1932</v>
      </c>
      <c r="V15" s="22">
        <v>1991</v>
      </c>
    </row>
    <row r="16" spans="1:22" ht="21" customHeight="1">
      <c r="A16" s="32"/>
      <c r="B16" s="31"/>
      <c r="C16" s="36" t="s">
        <v>8</v>
      </c>
      <c r="D16" s="37"/>
      <c r="E16" s="13">
        <v>71.6</v>
      </c>
      <c r="F16" s="13">
        <v>76.4</v>
      </c>
      <c r="G16" s="13">
        <v>80</v>
      </c>
      <c r="H16" s="13">
        <v>82.7</v>
      </c>
      <c r="I16" s="13">
        <v>86.2</v>
      </c>
      <c r="J16" s="13">
        <v>93</v>
      </c>
      <c r="K16" s="13">
        <v>96.7</v>
      </c>
      <c r="L16" s="13">
        <v>99.4</v>
      </c>
      <c r="M16" s="13">
        <v>109.7</v>
      </c>
      <c r="N16" s="13">
        <v>114.8</v>
      </c>
      <c r="O16" s="20">
        <v>125.9</v>
      </c>
      <c r="P16" s="20">
        <v>130.4</v>
      </c>
      <c r="Q16" s="20">
        <v>136.2</v>
      </c>
      <c r="R16" s="20">
        <v>141.2</v>
      </c>
      <c r="S16" s="20">
        <v>152.7</v>
      </c>
      <c r="T16" s="13">
        <v>163</v>
      </c>
      <c r="U16" s="13">
        <v>167.7</v>
      </c>
      <c r="V16" s="23">
        <v>176</v>
      </c>
    </row>
    <row r="17" spans="1:22" ht="21" customHeight="1">
      <c r="A17" s="32" t="s">
        <v>6</v>
      </c>
      <c r="B17" s="30" t="s">
        <v>11</v>
      </c>
      <c r="C17" s="34" t="s">
        <v>7</v>
      </c>
      <c r="D17" s="35"/>
      <c r="E17" s="12">
        <v>1720</v>
      </c>
      <c r="F17" s="12">
        <v>1805</v>
      </c>
      <c r="G17" s="12">
        <v>1918</v>
      </c>
      <c r="H17" s="12">
        <v>2028</v>
      </c>
      <c r="I17" s="12">
        <v>2100</v>
      </c>
      <c r="J17" s="12">
        <v>2131</v>
      </c>
      <c r="K17" s="12">
        <v>2217</v>
      </c>
      <c r="L17" s="12">
        <v>2424</v>
      </c>
      <c r="M17" s="12">
        <v>2506</v>
      </c>
      <c r="N17" s="12">
        <v>2804</v>
      </c>
      <c r="O17" s="19">
        <v>2983</v>
      </c>
      <c r="P17" s="19">
        <v>2983</v>
      </c>
      <c r="Q17" s="19">
        <v>3057</v>
      </c>
      <c r="R17" s="19">
        <v>3163</v>
      </c>
      <c r="S17" s="19">
        <v>3365</v>
      </c>
      <c r="T17" s="12">
        <v>3461</v>
      </c>
      <c r="U17" s="12">
        <v>3288</v>
      </c>
      <c r="V17" s="22">
        <v>3455</v>
      </c>
    </row>
    <row r="18" spans="1:22" ht="21" customHeight="1">
      <c r="A18" s="32"/>
      <c r="B18" s="31"/>
      <c r="C18" s="36" t="s">
        <v>8</v>
      </c>
      <c r="D18" s="37"/>
      <c r="E18" s="13">
        <v>84.2</v>
      </c>
      <c r="F18" s="13">
        <v>88</v>
      </c>
      <c r="G18" s="13">
        <v>92.7</v>
      </c>
      <c r="H18" s="13">
        <v>97.3</v>
      </c>
      <c r="I18" s="13">
        <v>100.2</v>
      </c>
      <c r="J18" s="13">
        <v>101.3</v>
      </c>
      <c r="K18" s="13">
        <v>104.8</v>
      </c>
      <c r="L18" s="13">
        <v>114</v>
      </c>
      <c r="M18" s="13">
        <v>117.3</v>
      </c>
      <c r="N18" s="13">
        <v>131.2</v>
      </c>
      <c r="O18" s="20">
        <v>140.2</v>
      </c>
      <c r="P18" s="20">
        <v>140.7</v>
      </c>
      <c r="Q18" s="20">
        <v>145.2</v>
      </c>
      <c r="R18" s="20">
        <v>152.1</v>
      </c>
      <c r="S18" s="20">
        <v>164</v>
      </c>
      <c r="T18" s="13">
        <v>170.6</v>
      </c>
      <c r="U18" s="13">
        <v>167.6</v>
      </c>
      <c r="V18" s="23">
        <v>178.6</v>
      </c>
    </row>
    <row r="19" spans="1:22" ht="21" customHeight="1">
      <c r="A19" s="27"/>
      <c r="B19" s="29"/>
      <c r="C19" s="1"/>
      <c r="D19" s="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9"/>
      <c r="P19" s="19"/>
      <c r="Q19" s="19"/>
      <c r="R19" s="19"/>
      <c r="S19" s="19"/>
      <c r="T19" s="12"/>
      <c r="U19" s="12"/>
      <c r="V19" s="22"/>
    </row>
    <row r="20" spans="1:22" ht="21" customHeight="1">
      <c r="A20" s="28"/>
      <c r="B20" s="29"/>
      <c r="C20" s="1"/>
      <c r="D20" s="8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20"/>
      <c r="P20" s="20"/>
      <c r="Q20" s="20"/>
      <c r="R20" s="20"/>
      <c r="S20" s="20"/>
      <c r="T20" s="13"/>
      <c r="U20" s="13"/>
      <c r="V20" s="23"/>
    </row>
    <row r="21" spans="1:22" ht="21" customHeight="1">
      <c r="A21" s="27" t="s">
        <v>0</v>
      </c>
      <c r="B21" s="38" t="s">
        <v>12</v>
      </c>
      <c r="C21" s="39"/>
      <c r="D21" s="9" t="s">
        <v>9</v>
      </c>
      <c r="E21" s="12">
        <v>67274</v>
      </c>
      <c r="F21" s="12">
        <v>69971</v>
      </c>
      <c r="G21" s="12">
        <v>74676</v>
      </c>
      <c r="H21" s="12">
        <v>78548</v>
      </c>
      <c r="I21" s="12">
        <v>84302</v>
      </c>
      <c r="J21" s="12">
        <v>90025</v>
      </c>
      <c r="K21" s="12">
        <v>95642</v>
      </c>
      <c r="L21" s="12">
        <v>106419</v>
      </c>
      <c r="M21" s="12">
        <v>118854</v>
      </c>
      <c r="N21" s="12">
        <v>130259</v>
      </c>
      <c r="O21" s="19">
        <v>142910</v>
      </c>
      <c r="P21" s="19">
        <v>154428</v>
      </c>
      <c r="Q21" s="19">
        <v>164397</v>
      </c>
      <c r="R21" s="19">
        <v>174218</v>
      </c>
      <c r="S21" s="19">
        <v>186052</v>
      </c>
      <c r="T21" s="12">
        <f>145603+52013</f>
        <v>197616</v>
      </c>
      <c r="U21" s="12">
        <v>205716</v>
      </c>
      <c r="V21" s="22">
        <f>161198+54879</f>
        <v>216077</v>
      </c>
    </row>
    <row r="22" spans="1:22" ht="21" customHeight="1">
      <c r="A22" s="28"/>
      <c r="B22" s="40"/>
      <c r="C22" s="41"/>
      <c r="D22" s="10" t="s">
        <v>10</v>
      </c>
      <c r="E22" s="13">
        <v>57.1</v>
      </c>
      <c r="F22" s="13">
        <v>59</v>
      </c>
      <c r="G22" s="13">
        <v>62.1</v>
      </c>
      <c r="H22" s="13">
        <v>64.6</v>
      </c>
      <c r="I22" s="13">
        <v>68.7</v>
      </c>
      <c r="J22" s="13">
        <v>72.8</v>
      </c>
      <c r="K22" s="13">
        <v>76.9</v>
      </c>
      <c r="L22" s="13">
        <v>85.1</v>
      </c>
      <c r="M22" s="13">
        <v>94.4</v>
      </c>
      <c r="N22" s="13">
        <v>103</v>
      </c>
      <c r="O22" s="20">
        <v>112.6</v>
      </c>
      <c r="P22" s="20">
        <v>121.2</v>
      </c>
      <c r="Q22" s="20">
        <v>128.7</v>
      </c>
      <c r="R22" s="20">
        <v>136.3</v>
      </c>
      <c r="S22" s="20">
        <v>145.7</v>
      </c>
      <c r="T22" s="13">
        <f>113.7+40.6</f>
        <v>154.3</v>
      </c>
      <c r="U22" s="13">
        <v>161.3</v>
      </c>
      <c r="V22" s="23">
        <v>170</v>
      </c>
    </row>
    <row r="23" spans="1:22" ht="21" customHeight="1">
      <c r="A23" s="32" t="s">
        <v>1</v>
      </c>
      <c r="B23" s="38" t="s">
        <v>12</v>
      </c>
      <c r="C23" s="39"/>
      <c r="D23" s="9" t="s">
        <v>9</v>
      </c>
      <c r="E23" s="12">
        <v>1209</v>
      </c>
      <c r="F23" s="12">
        <v>1250</v>
      </c>
      <c r="G23" s="12">
        <v>1332</v>
      </c>
      <c r="H23" s="12">
        <v>1429</v>
      </c>
      <c r="I23" s="12">
        <v>1597</v>
      </c>
      <c r="J23" s="12">
        <v>1685</v>
      </c>
      <c r="K23" s="12">
        <v>1733</v>
      </c>
      <c r="L23" s="12">
        <v>1946</v>
      </c>
      <c r="M23" s="12">
        <v>2160</v>
      </c>
      <c r="N23" s="12">
        <v>2275</v>
      </c>
      <c r="O23" s="19">
        <v>2515</v>
      </c>
      <c r="P23" s="19">
        <v>2656</v>
      </c>
      <c r="Q23" s="19">
        <v>2865</v>
      </c>
      <c r="R23" s="19">
        <v>3182</v>
      </c>
      <c r="S23" s="19">
        <v>3447</v>
      </c>
      <c r="T23" s="12">
        <f>2783+845</f>
        <v>3628</v>
      </c>
      <c r="U23" s="12">
        <v>3756</v>
      </c>
      <c r="V23" s="22">
        <f>3048+874</f>
        <v>3922</v>
      </c>
    </row>
    <row r="24" spans="1:22" ht="21" customHeight="1">
      <c r="A24" s="32"/>
      <c r="B24" s="40"/>
      <c r="C24" s="41"/>
      <c r="D24" s="10" t="s">
        <v>10</v>
      </c>
      <c r="E24" s="13">
        <v>57.5</v>
      </c>
      <c r="F24" s="13">
        <v>58.8</v>
      </c>
      <c r="G24" s="13">
        <v>61.7</v>
      </c>
      <c r="H24" s="13">
        <v>65.3</v>
      </c>
      <c r="I24" s="13">
        <v>71.9</v>
      </c>
      <c r="J24" s="13">
        <v>74.9</v>
      </c>
      <c r="K24" s="13">
        <v>76.1</v>
      </c>
      <c r="L24" s="13">
        <v>84.6</v>
      </c>
      <c r="M24" s="13">
        <v>92.4</v>
      </c>
      <c r="N24" s="13">
        <v>87.4</v>
      </c>
      <c r="O24" s="20">
        <v>106.3</v>
      </c>
      <c r="P24" s="20">
        <v>112</v>
      </c>
      <c r="Q24" s="20">
        <v>120.8</v>
      </c>
      <c r="R24" s="20">
        <v>135.1</v>
      </c>
      <c r="S24" s="20">
        <v>147.3</v>
      </c>
      <c r="T24" s="13">
        <v>154.5</v>
      </c>
      <c r="U24" s="13">
        <v>161.5</v>
      </c>
      <c r="V24" s="23">
        <v>168.5</v>
      </c>
    </row>
    <row r="25" spans="1:22" ht="21" customHeight="1">
      <c r="A25" s="32" t="s">
        <v>2</v>
      </c>
      <c r="B25" s="38" t="s">
        <v>12</v>
      </c>
      <c r="C25" s="39"/>
      <c r="D25" s="9" t="s">
        <v>9</v>
      </c>
      <c r="E25" s="12">
        <v>527</v>
      </c>
      <c r="F25" s="12">
        <v>621</v>
      </c>
      <c r="G25" s="12">
        <v>698</v>
      </c>
      <c r="H25" s="12">
        <v>746</v>
      </c>
      <c r="I25" s="12">
        <v>792</v>
      </c>
      <c r="J25" s="12">
        <v>833</v>
      </c>
      <c r="K25" s="12">
        <v>868</v>
      </c>
      <c r="L25" s="12">
        <v>991</v>
      </c>
      <c r="M25" s="12">
        <v>1097</v>
      </c>
      <c r="N25" s="12">
        <v>1179</v>
      </c>
      <c r="O25" s="19">
        <v>1225</v>
      </c>
      <c r="P25" s="19">
        <v>1344</v>
      </c>
      <c r="Q25" s="19">
        <v>1399</v>
      </c>
      <c r="R25" s="19">
        <v>1457</v>
      </c>
      <c r="S25" s="19">
        <v>1546</v>
      </c>
      <c r="T25" s="12">
        <f>1215+445</f>
        <v>1660</v>
      </c>
      <c r="U25" s="12">
        <v>1706</v>
      </c>
      <c r="V25" s="22">
        <f>1331+437</f>
        <v>1768</v>
      </c>
    </row>
    <row r="26" spans="1:22" ht="21" customHeight="1">
      <c r="A26" s="32"/>
      <c r="B26" s="40"/>
      <c r="C26" s="41"/>
      <c r="D26" s="10" t="s">
        <v>10</v>
      </c>
      <c r="E26" s="13">
        <v>34.5</v>
      </c>
      <c r="F26" s="13">
        <v>40.6</v>
      </c>
      <c r="G26" s="13">
        <v>45.6</v>
      </c>
      <c r="H26" s="13">
        <v>49.1</v>
      </c>
      <c r="I26" s="13">
        <v>52.5</v>
      </c>
      <c r="J26" s="13">
        <v>56.2</v>
      </c>
      <c r="K26" s="13">
        <v>59</v>
      </c>
      <c r="L26" s="13">
        <v>67.4</v>
      </c>
      <c r="M26" s="13">
        <v>74</v>
      </c>
      <c r="N26" s="13">
        <v>79.8</v>
      </c>
      <c r="O26" s="20">
        <v>83</v>
      </c>
      <c r="P26" s="20">
        <v>91.5</v>
      </c>
      <c r="Q26" s="20">
        <v>96.3</v>
      </c>
      <c r="R26" s="20">
        <v>102.4</v>
      </c>
      <c r="S26" s="20">
        <v>111.1</v>
      </c>
      <c r="T26" s="13">
        <f>88.5+32.4</f>
        <v>120.9</v>
      </c>
      <c r="U26" s="13">
        <v>126.4</v>
      </c>
      <c r="V26" s="23">
        <v>133.8</v>
      </c>
    </row>
    <row r="27" spans="1:22" ht="21" customHeight="1">
      <c r="A27" s="32" t="s">
        <v>3</v>
      </c>
      <c r="B27" s="38" t="s">
        <v>12</v>
      </c>
      <c r="C27" s="39"/>
      <c r="D27" s="9" t="s">
        <v>9</v>
      </c>
      <c r="E27" s="12">
        <v>695</v>
      </c>
      <c r="F27" s="12">
        <v>731</v>
      </c>
      <c r="G27" s="12">
        <v>787</v>
      </c>
      <c r="H27" s="12">
        <v>830</v>
      </c>
      <c r="I27" s="12">
        <v>887</v>
      </c>
      <c r="J27" s="12">
        <v>905</v>
      </c>
      <c r="K27" s="12">
        <v>948</v>
      </c>
      <c r="L27" s="12">
        <v>1024</v>
      </c>
      <c r="M27" s="12">
        <v>1111</v>
      </c>
      <c r="N27" s="12">
        <v>1237</v>
      </c>
      <c r="O27" s="19">
        <v>1321</v>
      </c>
      <c r="P27" s="19">
        <v>1499</v>
      </c>
      <c r="Q27" s="19">
        <v>1564</v>
      </c>
      <c r="R27" s="19">
        <v>1635</v>
      </c>
      <c r="S27" s="19">
        <v>1724</v>
      </c>
      <c r="T27" s="12">
        <f>1256+466</f>
        <v>1722</v>
      </c>
      <c r="U27" s="12">
        <v>1733</v>
      </c>
      <c r="V27" s="22">
        <f>1351+464</f>
        <v>1815</v>
      </c>
    </row>
    <row r="28" spans="1:22" ht="21" customHeight="1">
      <c r="A28" s="32"/>
      <c r="B28" s="40"/>
      <c r="C28" s="41"/>
      <c r="D28" s="10" t="s">
        <v>10</v>
      </c>
      <c r="E28" s="13">
        <v>48.7</v>
      </c>
      <c r="F28" s="13">
        <v>51.2</v>
      </c>
      <c r="G28" s="13">
        <v>55</v>
      </c>
      <c r="H28" s="13">
        <v>58</v>
      </c>
      <c r="I28" s="13">
        <v>62.3</v>
      </c>
      <c r="J28" s="13">
        <v>63.9</v>
      </c>
      <c r="K28" s="13">
        <v>67</v>
      </c>
      <c r="L28" s="13">
        <v>72.3</v>
      </c>
      <c r="M28" s="13">
        <v>78.2</v>
      </c>
      <c r="N28" s="13">
        <v>87.4</v>
      </c>
      <c r="O28" s="20">
        <v>93.3</v>
      </c>
      <c r="P28" s="20">
        <v>106.5</v>
      </c>
      <c r="Q28" s="20">
        <v>112.1</v>
      </c>
      <c r="R28" s="20">
        <v>118.9</v>
      </c>
      <c r="S28" s="20">
        <v>127.5</v>
      </c>
      <c r="T28" s="13">
        <v>129.5</v>
      </c>
      <c r="U28" s="13">
        <v>136.1</v>
      </c>
      <c r="V28" s="23">
        <v>141.4</v>
      </c>
    </row>
    <row r="29" spans="1:22" ht="21" customHeight="1">
      <c r="A29" s="32" t="s">
        <v>4</v>
      </c>
      <c r="B29" s="38" t="s">
        <v>12</v>
      </c>
      <c r="C29" s="39"/>
      <c r="D29" s="9" t="s">
        <v>9</v>
      </c>
      <c r="E29" s="12">
        <v>657</v>
      </c>
      <c r="F29" s="12">
        <v>694</v>
      </c>
      <c r="G29" s="12">
        <v>710</v>
      </c>
      <c r="H29" s="12">
        <v>741</v>
      </c>
      <c r="I29" s="12">
        <v>803</v>
      </c>
      <c r="J29" s="12">
        <v>813</v>
      </c>
      <c r="K29" s="12">
        <v>865</v>
      </c>
      <c r="L29" s="12">
        <v>968</v>
      </c>
      <c r="M29" s="12">
        <v>1062</v>
      </c>
      <c r="N29" s="12">
        <v>1128</v>
      </c>
      <c r="O29" s="19">
        <v>1252</v>
      </c>
      <c r="P29" s="19">
        <v>1334</v>
      </c>
      <c r="Q29" s="19">
        <v>1368</v>
      </c>
      <c r="R29" s="19">
        <v>1434</v>
      </c>
      <c r="S29" s="19">
        <v>1552</v>
      </c>
      <c r="T29" s="12">
        <f>1217+379</f>
        <v>1596</v>
      </c>
      <c r="U29" s="12">
        <v>1644</v>
      </c>
      <c r="V29" s="22">
        <f>1320+367</f>
        <v>1687</v>
      </c>
    </row>
    <row r="30" spans="1:22" ht="21" customHeight="1">
      <c r="A30" s="32"/>
      <c r="B30" s="40"/>
      <c r="C30" s="41"/>
      <c r="D30" s="10" t="s">
        <v>10</v>
      </c>
      <c r="E30" s="13">
        <v>52.2</v>
      </c>
      <c r="F30" s="13">
        <v>55.2</v>
      </c>
      <c r="G30" s="13">
        <v>56.7</v>
      </c>
      <c r="H30" s="13">
        <v>59.3</v>
      </c>
      <c r="I30" s="13">
        <v>64.8</v>
      </c>
      <c r="J30" s="13">
        <v>66.3</v>
      </c>
      <c r="K30" s="13">
        <v>71</v>
      </c>
      <c r="L30" s="13">
        <v>79.7</v>
      </c>
      <c r="M30" s="13">
        <v>87.8</v>
      </c>
      <c r="N30" s="13">
        <v>93.9</v>
      </c>
      <c r="O30" s="20">
        <v>105.3</v>
      </c>
      <c r="P30" s="20">
        <v>113.4</v>
      </c>
      <c r="Q30" s="20">
        <v>118</v>
      </c>
      <c r="R30" s="20">
        <v>126.5</v>
      </c>
      <c r="S30" s="20">
        <v>140.1</v>
      </c>
      <c r="T30" s="13">
        <f>112.1+34.9</f>
        <v>147</v>
      </c>
      <c r="U30" s="13">
        <v>154.7</v>
      </c>
      <c r="V30" s="23">
        <v>162.7</v>
      </c>
    </row>
    <row r="31" spans="1:22" ht="21" customHeight="1">
      <c r="A31" s="32" t="s">
        <v>5</v>
      </c>
      <c r="B31" s="38" t="s">
        <v>12</v>
      </c>
      <c r="C31" s="39"/>
      <c r="D31" s="9" t="s">
        <v>9</v>
      </c>
      <c r="E31" s="12">
        <v>527</v>
      </c>
      <c r="F31" s="12">
        <v>546</v>
      </c>
      <c r="G31" s="12">
        <v>598</v>
      </c>
      <c r="H31" s="12">
        <v>620</v>
      </c>
      <c r="I31" s="12">
        <v>645</v>
      </c>
      <c r="J31" s="12">
        <v>694</v>
      </c>
      <c r="K31" s="12">
        <v>708</v>
      </c>
      <c r="L31" s="12">
        <v>783</v>
      </c>
      <c r="M31" s="12">
        <v>879</v>
      </c>
      <c r="N31" s="12">
        <v>983</v>
      </c>
      <c r="O31" s="19">
        <v>1102</v>
      </c>
      <c r="P31" s="19">
        <v>1177</v>
      </c>
      <c r="Q31" s="19">
        <v>1243</v>
      </c>
      <c r="R31" s="19">
        <v>1295</v>
      </c>
      <c r="S31" s="19">
        <v>1394</v>
      </c>
      <c r="T31" s="12">
        <f>1076+413</f>
        <v>1489</v>
      </c>
      <c r="U31" s="12">
        <v>1524</v>
      </c>
      <c r="V31" s="22">
        <f>1199+409</f>
        <v>1608</v>
      </c>
    </row>
    <row r="32" spans="1:22" ht="21" customHeight="1">
      <c r="A32" s="32"/>
      <c r="B32" s="40"/>
      <c r="C32" s="41"/>
      <c r="D32" s="10" t="s">
        <v>10</v>
      </c>
      <c r="E32" s="13">
        <v>42</v>
      </c>
      <c r="F32" s="13">
        <v>43.5</v>
      </c>
      <c r="G32" s="13">
        <v>47.6</v>
      </c>
      <c r="H32" s="13">
        <v>49.1</v>
      </c>
      <c r="I32" s="13">
        <v>51.1</v>
      </c>
      <c r="J32" s="13">
        <v>55.2</v>
      </c>
      <c r="K32" s="13">
        <v>56.4</v>
      </c>
      <c r="L32" s="13">
        <v>62.5</v>
      </c>
      <c r="M32" s="13">
        <v>70</v>
      </c>
      <c r="N32" s="13">
        <v>78.5</v>
      </c>
      <c r="O32" s="20">
        <v>88.6</v>
      </c>
      <c r="P32" s="20">
        <v>95.3</v>
      </c>
      <c r="Q32" s="20">
        <v>101.6</v>
      </c>
      <c r="R32" s="20">
        <v>107.2</v>
      </c>
      <c r="S32" s="20">
        <v>117.3</v>
      </c>
      <c r="T32" s="13">
        <f>92.1+35.3</f>
        <v>127.39999999999999</v>
      </c>
      <c r="U32" s="13">
        <v>132.3</v>
      </c>
      <c r="V32" s="23">
        <v>142.2</v>
      </c>
    </row>
    <row r="33" spans="1:22" ht="21" customHeight="1">
      <c r="A33" s="32" t="s">
        <v>6</v>
      </c>
      <c r="B33" s="38" t="s">
        <v>12</v>
      </c>
      <c r="C33" s="39"/>
      <c r="D33" s="9" t="s">
        <v>9</v>
      </c>
      <c r="E33" s="12">
        <v>1054</v>
      </c>
      <c r="F33" s="12">
        <v>1101</v>
      </c>
      <c r="G33" s="12">
        <v>1163</v>
      </c>
      <c r="H33" s="12">
        <v>1227</v>
      </c>
      <c r="I33" s="12">
        <v>1321</v>
      </c>
      <c r="J33" s="12">
        <v>1380</v>
      </c>
      <c r="K33" s="12">
        <v>1413</v>
      </c>
      <c r="L33" s="12">
        <v>1642</v>
      </c>
      <c r="M33" s="12">
        <v>1761</v>
      </c>
      <c r="N33" s="12">
        <v>2050</v>
      </c>
      <c r="O33" s="19">
        <v>2206</v>
      </c>
      <c r="P33" s="19">
        <v>2289</v>
      </c>
      <c r="Q33" s="19">
        <v>2427</v>
      </c>
      <c r="R33" s="19">
        <v>2551</v>
      </c>
      <c r="S33" s="19">
        <v>2686</v>
      </c>
      <c r="T33" s="12">
        <f>2041+717</f>
        <v>2758</v>
      </c>
      <c r="U33" s="12">
        <v>2673</v>
      </c>
      <c r="V33" s="22">
        <f>2099+703</f>
        <v>2802</v>
      </c>
    </row>
    <row r="34" spans="1:22" ht="21" customHeight="1">
      <c r="A34" s="33"/>
      <c r="B34" s="42"/>
      <c r="C34" s="43"/>
      <c r="D34" s="11" t="s">
        <v>10</v>
      </c>
      <c r="E34" s="14">
        <v>51.6</v>
      </c>
      <c r="F34" s="14">
        <v>53.7</v>
      </c>
      <c r="G34" s="14">
        <v>56.2</v>
      </c>
      <c r="H34" s="14">
        <v>58.8</v>
      </c>
      <c r="I34" s="14">
        <v>63.1</v>
      </c>
      <c r="J34" s="14">
        <v>65.6</v>
      </c>
      <c r="K34" s="14">
        <v>66.8</v>
      </c>
      <c r="L34" s="14">
        <v>77.2</v>
      </c>
      <c r="M34" s="14">
        <v>82.4</v>
      </c>
      <c r="N34" s="14">
        <v>95.9</v>
      </c>
      <c r="O34" s="21">
        <v>103.7</v>
      </c>
      <c r="P34" s="21">
        <v>108</v>
      </c>
      <c r="Q34" s="21">
        <v>115.2</v>
      </c>
      <c r="R34" s="21">
        <v>122.7</v>
      </c>
      <c r="S34" s="21">
        <v>130.9</v>
      </c>
      <c r="T34" s="14">
        <f>100.6+35.3</f>
        <v>135.89999999999998</v>
      </c>
      <c r="U34" s="14">
        <v>136.2</v>
      </c>
      <c r="V34" s="24">
        <v>144.8</v>
      </c>
    </row>
    <row r="35" ht="21" customHeight="1">
      <c r="A35" s="15" t="s">
        <v>30</v>
      </c>
    </row>
    <row r="36" ht="13.5">
      <c r="A36" s="15"/>
    </row>
  </sheetData>
  <sheetProtection/>
  <mergeCells count="45">
    <mergeCell ref="A1:R1"/>
    <mergeCell ref="B7:B8"/>
    <mergeCell ref="B9:B10"/>
    <mergeCell ref="B11:B12"/>
    <mergeCell ref="A11:A12"/>
    <mergeCell ref="C7:D7"/>
    <mergeCell ref="C8:D8"/>
    <mergeCell ref="C9:D9"/>
    <mergeCell ref="C10:D10"/>
    <mergeCell ref="C11:D11"/>
    <mergeCell ref="C15:D15"/>
    <mergeCell ref="B29:C30"/>
    <mergeCell ref="B15:B16"/>
    <mergeCell ref="B17:B18"/>
    <mergeCell ref="C18:D18"/>
    <mergeCell ref="B21:C22"/>
    <mergeCell ref="C12:D12"/>
    <mergeCell ref="C13:D13"/>
    <mergeCell ref="B31:C32"/>
    <mergeCell ref="B33:C34"/>
    <mergeCell ref="C14:D14"/>
    <mergeCell ref="B13:B14"/>
    <mergeCell ref="B23:C24"/>
    <mergeCell ref="B25:C26"/>
    <mergeCell ref="C16:D16"/>
    <mergeCell ref="C17:D17"/>
    <mergeCell ref="A29:A30"/>
    <mergeCell ref="A31:A32"/>
    <mergeCell ref="A33:A34"/>
    <mergeCell ref="C5:D5"/>
    <mergeCell ref="C6:D6"/>
    <mergeCell ref="B27:C28"/>
    <mergeCell ref="A21:A22"/>
    <mergeCell ref="A23:A24"/>
    <mergeCell ref="A25:A26"/>
    <mergeCell ref="A27:A28"/>
    <mergeCell ref="A19:A20"/>
    <mergeCell ref="B19:B20"/>
    <mergeCell ref="B5:B6"/>
    <mergeCell ref="A13:A14"/>
    <mergeCell ref="A15:A16"/>
    <mergeCell ref="A17:A18"/>
    <mergeCell ref="A5:A6"/>
    <mergeCell ref="A7:A8"/>
    <mergeCell ref="A9:A10"/>
  </mergeCells>
  <printOptions horizontalCentered="1"/>
  <pageMargins left="0.1968503937007874" right="0.1968503937007874" top="0.7874015748031497" bottom="0.5905511811023623" header="0.5118110236220472" footer="0.5118110236220472"/>
  <pageSetup fitToHeight="1" fitToWidth="1" horizontalDpi="600" verticalDpi="6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医療整備課</dc:creator>
  <cp:keywords/>
  <dc:description/>
  <cp:lastModifiedBy>Windows ユーザー</cp:lastModifiedBy>
  <cp:lastPrinted>2016-11-01T04:35:39Z</cp:lastPrinted>
  <dcterms:created xsi:type="dcterms:W3CDTF">1997-12-17T08:05:17Z</dcterms:created>
  <dcterms:modified xsi:type="dcterms:W3CDTF">2016-12-07T07:31:22Z</dcterms:modified>
  <cp:category/>
  <cp:version/>
  <cp:contentType/>
  <cp:contentStatus/>
</cp:coreProperties>
</file>